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ropbox\Wesley House\Centenary website material\Accounts\"/>
    </mc:Choice>
  </mc:AlternateContent>
  <bookViews>
    <workbookView xWindow="0" yWindow="0" windowWidth="20460" windowHeight="7680"/>
  </bookViews>
  <sheets>
    <sheet name="Foundation Funds BS" sheetId="25" r:id="rId1"/>
    <sheet name="Endowment Funds BS" sheetId="12" r:id="rId2"/>
    <sheet name="Endowment I&amp;E" sheetId="27" r:id="rId3"/>
    <sheet name="Current account" sheetId="28" r:id="rId4"/>
    <sheet name="Gifts" sheetId="2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26" l="1"/>
  <c r="N45" i="28" l="1"/>
  <c r="B45" i="28"/>
  <c r="B11" i="28"/>
  <c r="BT45" i="28"/>
  <c r="BS45" i="28"/>
  <c r="BR45" i="28"/>
  <c r="BP45" i="28"/>
  <c r="BO45" i="28"/>
  <c r="BN45" i="28"/>
  <c r="BL45" i="28"/>
  <c r="BK45" i="28"/>
  <c r="BJ45" i="28"/>
  <c r="BH45" i="28"/>
  <c r="BG45" i="28"/>
  <c r="BF45" i="28"/>
  <c r="BD45" i="28"/>
  <c r="BC45" i="28"/>
  <c r="BB45" i="28"/>
  <c r="AZ45" i="28"/>
  <c r="AY45" i="28"/>
  <c r="AX45" i="28"/>
  <c r="AV45" i="28"/>
  <c r="AU45" i="28"/>
  <c r="AT45" i="28"/>
  <c r="AR45" i="28"/>
  <c r="AQ45" i="28"/>
  <c r="AP45" i="28"/>
  <c r="AN45" i="28"/>
  <c r="AM45" i="28"/>
  <c r="AL45" i="28"/>
  <c r="AJ45" i="28"/>
  <c r="AI45" i="28"/>
  <c r="AH45" i="28"/>
  <c r="AF45" i="28"/>
  <c r="AE45" i="28"/>
  <c r="AD45" i="28"/>
  <c r="AB45" i="28"/>
  <c r="AA45" i="28"/>
  <c r="Z45" i="28"/>
  <c r="X45" i="28"/>
  <c r="W45" i="28"/>
  <c r="V45" i="28"/>
  <c r="T45" i="28"/>
  <c r="S45" i="28"/>
  <c r="R45" i="28"/>
  <c r="P45" i="28"/>
  <c r="O45" i="28"/>
  <c r="L45" i="28"/>
  <c r="K45" i="28"/>
  <c r="J45" i="28"/>
  <c r="H45" i="28"/>
  <c r="G45" i="28"/>
  <c r="F45" i="28"/>
  <c r="D45" i="28"/>
  <c r="C45" i="28"/>
  <c r="BT11" i="28"/>
  <c r="BS11" i="28"/>
  <c r="BR11" i="28"/>
  <c r="BP11" i="28"/>
  <c r="BO11" i="28"/>
  <c r="BN11" i="28"/>
  <c r="BL11" i="28"/>
  <c r="BK11" i="28"/>
  <c r="BJ11" i="28"/>
  <c r="BH11" i="28"/>
  <c r="BG11" i="28"/>
  <c r="BF11" i="28"/>
  <c r="BD11" i="28"/>
  <c r="BC11" i="28"/>
  <c r="BB11" i="28"/>
  <c r="AZ11" i="28"/>
  <c r="AY11" i="28"/>
  <c r="AX11" i="28"/>
  <c r="AV11" i="28"/>
  <c r="AU11" i="28"/>
  <c r="AT11" i="28"/>
  <c r="AR11" i="28"/>
  <c r="AQ11" i="28"/>
  <c r="AP11" i="28"/>
  <c r="AN11" i="28"/>
  <c r="AM11" i="28"/>
  <c r="AL11" i="28"/>
  <c r="AJ11" i="28"/>
  <c r="AI11" i="28"/>
  <c r="AH11" i="28"/>
  <c r="AF11" i="28"/>
  <c r="AE11" i="28"/>
  <c r="AD11" i="28"/>
  <c r="AB11" i="28"/>
  <c r="AA11" i="28"/>
  <c r="Z11" i="28"/>
  <c r="X11" i="28"/>
  <c r="W11" i="28"/>
  <c r="V11" i="28"/>
  <c r="T11" i="28"/>
  <c r="S11" i="28"/>
  <c r="R11" i="28"/>
  <c r="P11" i="28"/>
  <c r="O11" i="28"/>
  <c r="N11" i="28"/>
  <c r="L11" i="28"/>
  <c r="K11" i="28"/>
  <c r="J11" i="28"/>
  <c r="H11" i="28"/>
  <c r="G11" i="28"/>
  <c r="F11" i="28"/>
  <c r="D11" i="28"/>
  <c r="C11" i="28"/>
  <c r="BT39" i="27"/>
  <c r="BS39" i="27"/>
  <c r="BR39" i="27"/>
  <c r="BP39" i="27"/>
  <c r="BO39" i="27"/>
  <c r="BN39" i="27"/>
  <c r="BL39" i="27"/>
  <c r="BK39" i="27"/>
  <c r="BJ39" i="27"/>
  <c r="BH39" i="27"/>
  <c r="BG39" i="27"/>
  <c r="BF39" i="27"/>
  <c r="BD39" i="27"/>
  <c r="BC39" i="27"/>
  <c r="BB39" i="27"/>
  <c r="AZ39" i="27"/>
  <c r="AY39" i="27"/>
  <c r="AX39" i="27"/>
  <c r="AV39" i="27"/>
  <c r="AU39" i="27"/>
  <c r="AT39" i="27"/>
  <c r="AR39" i="27"/>
  <c r="AQ39" i="27"/>
  <c r="AP39" i="27"/>
  <c r="AN39" i="27"/>
  <c r="AM39" i="27"/>
  <c r="AL39" i="27"/>
  <c r="AJ39" i="27"/>
  <c r="AI39" i="27"/>
  <c r="AH39" i="27"/>
  <c r="AF39" i="27"/>
  <c r="AE39" i="27"/>
  <c r="AD39" i="27"/>
  <c r="AB39" i="27"/>
  <c r="AA39" i="27"/>
  <c r="Z39" i="27"/>
  <c r="X39" i="27"/>
  <c r="W39" i="27"/>
  <c r="V39" i="27"/>
  <c r="T39" i="27"/>
  <c r="S39" i="27"/>
  <c r="R39" i="27"/>
  <c r="P39" i="27"/>
  <c r="O39" i="27"/>
  <c r="N39" i="27"/>
  <c r="L39" i="27"/>
  <c r="K39" i="27"/>
  <c r="J39" i="27"/>
  <c r="H39" i="27"/>
  <c r="G39" i="27"/>
  <c r="F39" i="27"/>
  <c r="D39" i="27"/>
  <c r="C39" i="27"/>
  <c r="B39" i="27"/>
  <c r="D14" i="27"/>
  <c r="C14" i="27"/>
  <c r="B14" i="27"/>
  <c r="H14" i="27"/>
  <c r="G14" i="27"/>
  <c r="F14" i="27"/>
  <c r="L14" i="27"/>
  <c r="K14" i="27"/>
  <c r="J14" i="27"/>
  <c r="P14" i="27"/>
  <c r="O14" i="27"/>
  <c r="N14" i="27"/>
  <c r="T14" i="27"/>
  <c r="S14" i="27"/>
  <c r="R14" i="27"/>
  <c r="X14" i="27"/>
  <c r="W14" i="27"/>
  <c r="V14" i="27"/>
  <c r="AB14" i="27"/>
  <c r="AA14" i="27"/>
  <c r="Z14" i="27"/>
  <c r="AF14" i="27"/>
  <c r="AE14" i="27"/>
  <c r="AD14" i="27"/>
  <c r="AJ14" i="27"/>
  <c r="AI14" i="27"/>
  <c r="AH14" i="27"/>
  <c r="AN14" i="27"/>
  <c r="AM14" i="27"/>
  <c r="AL14" i="27"/>
  <c r="AR14" i="27"/>
  <c r="AQ14" i="27"/>
  <c r="AP14" i="27"/>
  <c r="AV14" i="27"/>
  <c r="AU14" i="27"/>
  <c r="AT14" i="27"/>
  <c r="AZ14" i="27"/>
  <c r="AY14" i="27"/>
  <c r="AX14" i="27"/>
  <c r="BD14" i="27"/>
  <c r="BC14" i="27"/>
  <c r="BB14" i="27"/>
  <c r="BH14" i="27"/>
  <c r="BG14" i="27"/>
  <c r="BF14" i="27"/>
  <c r="BL14" i="27"/>
  <c r="BK14" i="27"/>
  <c r="BJ14" i="27"/>
  <c r="BN14" i="27"/>
  <c r="BT14" i="27"/>
  <c r="BS14" i="27"/>
  <c r="BR14" i="27"/>
  <c r="BP14" i="27"/>
  <c r="BO14" i="27"/>
  <c r="E39" i="26" l="1"/>
  <c r="D39" i="26"/>
  <c r="C39" i="26"/>
  <c r="K17" i="26" l="1"/>
  <c r="J17" i="26"/>
  <c r="I17" i="26"/>
  <c r="C17" i="26"/>
  <c r="BT17" i="12"/>
  <c r="BS17" i="12"/>
  <c r="BR17" i="12"/>
  <c r="BP17" i="12"/>
  <c r="BO17" i="12"/>
  <c r="BN17" i="12"/>
  <c r="BJ17" i="12"/>
  <c r="BT16" i="25"/>
  <c r="BS16" i="25"/>
  <c r="BR16" i="25"/>
  <c r="BP16" i="25"/>
  <c r="BO16" i="25"/>
  <c r="BN16" i="25"/>
  <c r="BT41" i="12"/>
  <c r="BS41" i="12"/>
  <c r="BR41" i="12"/>
  <c r="BT46" i="25"/>
  <c r="BS46" i="25"/>
  <c r="BR46" i="25"/>
  <c r="BP41" i="12"/>
  <c r="BO41" i="12"/>
  <c r="BN41" i="12"/>
  <c r="BP46" i="25"/>
  <c r="BO46" i="25"/>
  <c r="BN46" i="25"/>
  <c r="BL41" i="12"/>
  <c r="BK41" i="12"/>
  <c r="BJ41" i="12"/>
  <c r="BL17" i="12"/>
  <c r="BK17" i="12"/>
  <c r="BL46" i="25"/>
  <c r="BK46" i="25"/>
  <c r="BJ46" i="25"/>
  <c r="BL16" i="25"/>
  <c r="BK16" i="25"/>
  <c r="BJ16" i="25"/>
  <c r="BH41" i="12"/>
  <c r="BG41" i="12"/>
  <c r="BF41" i="12"/>
  <c r="BH17" i="12"/>
  <c r="BG17" i="12"/>
  <c r="BF17" i="12"/>
  <c r="BH46" i="25"/>
  <c r="BG46" i="25"/>
  <c r="BF46" i="25"/>
  <c r="BH16" i="25"/>
  <c r="BG16" i="25"/>
  <c r="BF16" i="25"/>
  <c r="BD41" i="12"/>
  <c r="BC41" i="12"/>
  <c r="BB41" i="12"/>
  <c r="BD17" i="12"/>
  <c r="BC17" i="12"/>
  <c r="BB17" i="12"/>
  <c r="BD46" i="25"/>
  <c r="BC46" i="25"/>
  <c r="BB46" i="25"/>
  <c r="BD16" i="25"/>
  <c r="BC16" i="25"/>
  <c r="BB16" i="25"/>
  <c r="K39" i="26" l="1"/>
  <c r="O39" i="26" s="1"/>
  <c r="J39" i="26"/>
  <c r="N39" i="26" s="1"/>
  <c r="I39" i="26"/>
  <c r="K28" i="26"/>
  <c r="J28" i="26"/>
  <c r="I28" i="26"/>
  <c r="E28" i="26"/>
  <c r="D28" i="26"/>
  <c r="C28" i="26"/>
  <c r="K22" i="26"/>
  <c r="J22" i="26"/>
  <c r="I22" i="26"/>
  <c r="E17" i="26"/>
  <c r="O17" i="26" s="1"/>
  <c r="E22" i="26"/>
  <c r="D22" i="26"/>
  <c r="C22" i="26"/>
  <c r="E33" i="26"/>
  <c r="D33" i="26"/>
  <c r="C33" i="26"/>
  <c r="D17" i="26"/>
  <c r="M39" i="26" l="1"/>
  <c r="N17" i="26"/>
  <c r="J41" i="12"/>
  <c r="AZ41" i="12"/>
  <c r="AY41" i="12"/>
  <c r="AX41" i="12"/>
  <c r="AV41" i="12"/>
  <c r="AU41" i="12"/>
  <c r="AT41" i="12"/>
  <c r="AR41" i="12"/>
  <c r="AQ41" i="12"/>
  <c r="AP41" i="12"/>
  <c r="AN41" i="12"/>
  <c r="AM41" i="12"/>
  <c r="AL41" i="12"/>
  <c r="AJ41" i="12"/>
  <c r="AI41" i="12"/>
  <c r="AH41" i="12"/>
  <c r="AF41" i="12"/>
  <c r="AE41" i="12"/>
  <c r="AD41" i="12"/>
  <c r="AB41" i="12"/>
  <c r="AA41" i="12"/>
  <c r="Z41" i="12"/>
  <c r="X41" i="12"/>
  <c r="W41" i="12"/>
  <c r="V41" i="12"/>
  <c r="T41" i="12"/>
  <c r="S41" i="12"/>
  <c r="R41" i="12"/>
  <c r="P41" i="12"/>
  <c r="O41" i="12"/>
  <c r="N41" i="12"/>
  <c r="L41" i="12"/>
  <c r="K41" i="12"/>
  <c r="AZ17" i="12"/>
  <c r="AY17" i="12"/>
  <c r="AX17" i="12"/>
  <c r="AV17" i="12"/>
  <c r="AU17" i="12"/>
  <c r="AT17" i="12"/>
  <c r="AR17" i="12"/>
  <c r="AQ17" i="12"/>
  <c r="AP17" i="12"/>
  <c r="AN17" i="12"/>
  <c r="AM17" i="12"/>
  <c r="AL17" i="12"/>
  <c r="AJ17" i="12"/>
  <c r="AI17" i="12"/>
  <c r="AH17" i="12"/>
  <c r="AF46" i="25"/>
  <c r="AE46" i="25"/>
  <c r="AD46" i="25"/>
  <c r="D46" i="25"/>
  <c r="C46" i="25"/>
  <c r="B46" i="25"/>
  <c r="H46" i="25"/>
  <c r="G46" i="25"/>
  <c r="F46" i="25"/>
  <c r="L46" i="25"/>
  <c r="K46" i="25"/>
  <c r="J46" i="25"/>
  <c r="P46" i="25"/>
  <c r="O46" i="25"/>
  <c r="N46" i="25"/>
  <c r="T46" i="25"/>
  <c r="S46" i="25"/>
  <c r="R46" i="25"/>
  <c r="W46" i="25"/>
  <c r="X46" i="25"/>
  <c r="V46" i="25"/>
  <c r="AB46" i="25"/>
  <c r="AA46" i="25"/>
  <c r="Z46" i="25"/>
  <c r="AH46" i="25"/>
  <c r="AJ46" i="25"/>
  <c r="AI46" i="25"/>
  <c r="AN46" i="25"/>
  <c r="AM46" i="25"/>
  <c r="AL46" i="25"/>
  <c r="AR46" i="25"/>
  <c r="AQ46" i="25"/>
  <c r="AP46" i="25"/>
  <c r="AV46" i="25"/>
  <c r="AU46" i="25"/>
  <c r="AT46" i="25"/>
  <c r="AZ46" i="25"/>
  <c r="AY46" i="25"/>
  <c r="AX46" i="25"/>
  <c r="AZ16" i="25"/>
  <c r="AY16" i="25"/>
  <c r="AX16" i="25"/>
  <c r="AV16" i="25"/>
  <c r="AU16" i="25"/>
  <c r="AT16" i="25"/>
  <c r="AR16" i="25"/>
  <c r="AQ16" i="25"/>
  <c r="AP16" i="25"/>
  <c r="AN16" i="25"/>
  <c r="AM16" i="25"/>
  <c r="AL16" i="25"/>
  <c r="AJ16" i="25"/>
  <c r="AI16" i="25"/>
  <c r="AH16" i="25"/>
  <c r="AF16" i="25"/>
  <c r="AE16" i="25"/>
  <c r="AD16" i="25"/>
  <c r="T16" i="25"/>
  <c r="S16" i="25"/>
  <c r="R16" i="25"/>
  <c r="AB16" i="25"/>
  <c r="W16" i="25"/>
  <c r="AA16" i="25"/>
  <c r="Z16" i="25"/>
  <c r="X16" i="25"/>
  <c r="V16" i="25"/>
  <c r="P16" i="25"/>
  <c r="O16" i="25"/>
  <c r="N16" i="25"/>
  <c r="L16" i="25"/>
  <c r="K16" i="25"/>
  <c r="J16" i="25"/>
  <c r="H16" i="25"/>
  <c r="G16" i="25"/>
  <c r="F16" i="25"/>
  <c r="D16" i="25"/>
  <c r="C16" i="25"/>
  <c r="B16" i="25"/>
  <c r="AB17" i="12" l="1"/>
  <c r="AA17" i="12"/>
  <c r="Z17" i="12"/>
  <c r="T17" i="12"/>
  <c r="S17" i="12"/>
  <c r="R17" i="12"/>
  <c r="AF17" i="12" l="1"/>
  <c r="AE17" i="12"/>
  <c r="AD17" i="12"/>
  <c r="P17" i="12"/>
  <c r="N17" i="12"/>
  <c r="O17" i="12"/>
  <c r="X17" i="12"/>
  <c r="V17" i="12"/>
  <c r="W17" i="12"/>
  <c r="J17" i="12"/>
  <c r="L17" i="12"/>
  <c r="K17" i="12"/>
</calcChain>
</file>

<file path=xl/sharedStrings.xml><?xml version="1.0" encoding="utf-8"?>
<sst xmlns="http://schemas.openxmlformats.org/spreadsheetml/2006/main" count="403" uniqueCount="127">
  <si>
    <t>Gutteridge Foundation</t>
  </si>
  <si>
    <t>£</t>
  </si>
  <si>
    <t>s.</t>
  </si>
  <si>
    <t>d.</t>
  </si>
  <si>
    <t>Greenhalgh</t>
  </si>
  <si>
    <t>Gutteridge</t>
  </si>
  <si>
    <t>Creditors</t>
  </si>
  <si>
    <t>John Finch</t>
  </si>
  <si>
    <t>Furniture &amp; fittings</t>
  </si>
  <si>
    <t>Income tax recoverable</t>
  </si>
  <si>
    <t>Payments in advance</t>
  </si>
  <si>
    <t>Accumulated funds</t>
  </si>
  <si>
    <t>Gutteridge Endowment</t>
  </si>
  <si>
    <t>Greenhalgh Endowment</t>
  </si>
  <si>
    <t>Finch Scholarship Fund</t>
  </si>
  <si>
    <t>Sundry creditors</t>
  </si>
  <si>
    <t>College account</t>
  </si>
  <si>
    <t>Overdraft</t>
  </si>
  <si>
    <t>Cost of Freehold including houses in Jesus Lane</t>
  </si>
  <si>
    <t>Feren's Gift</t>
  </si>
  <si>
    <t>Jesus Lane House Property Account</t>
  </si>
  <si>
    <t>Ferens Endowment</t>
  </si>
  <si>
    <t>Gutteridge Foundation Fund</t>
  </si>
  <si>
    <t>Lamplough Foundation (Chapel)</t>
  </si>
  <si>
    <t>Gutteridge Gift (Chapel)</t>
  </si>
  <si>
    <t>Chapel Fund</t>
  </si>
  <si>
    <t>Library account</t>
  </si>
  <si>
    <t>Foundation</t>
  </si>
  <si>
    <t>John Finch Scholarship</t>
  </si>
  <si>
    <t>Endowment</t>
  </si>
  <si>
    <t>General account</t>
  </si>
  <si>
    <t>-</t>
  </si>
  <si>
    <t>Cash at Bank</t>
  </si>
  <si>
    <t>General Foundation</t>
  </si>
  <si>
    <t>Chapel, including organ, mural decoration &amp; window</t>
  </si>
  <si>
    <t>Acculumated Funds</t>
  </si>
  <si>
    <t>Greenhalgh Foundation Fund</t>
  </si>
  <si>
    <t>Feren's Foundation Fund</t>
  </si>
  <si>
    <t>Donations &amp; General</t>
  </si>
  <si>
    <t>Chapel Foundation Fund - Lamplough</t>
  </si>
  <si>
    <t>Chapel Foundation Fund - Gutteridge</t>
  </si>
  <si>
    <t>College &amp; Principal's house</t>
  </si>
  <si>
    <t>Jesus lane House Property a/c</t>
  </si>
  <si>
    <t>Cash in bank and in hand</t>
  </si>
  <si>
    <t>Fixed Assets</t>
  </si>
  <si>
    <r>
      <t xml:space="preserve">Investments </t>
    </r>
    <r>
      <rPr>
        <sz val="11"/>
        <color theme="1"/>
        <rFont val="Calibri"/>
        <family val="2"/>
        <scheme val="minor"/>
      </rPr>
      <t>(book value)</t>
    </r>
  </si>
  <si>
    <t>Coat of arms (separated until 1928/29)</t>
  </si>
  <si>
    <t>Finch</t>
  </si>
  <si>
    <t>Income &amp; Expenditure</t>
  </si>
  <si>
    <r>
      <t xml:space="preserve">Investments </t>
    </r>
    <r>
      <rPr>
        <sz val="11"/>
        <color theme="1"/>
        <rFont val="Calibri"/>
        <family val="2"/>
        <scheme val="minor"/>
      </rPr>
      <t>(Book value)</t>
    </r>
  </si>
  <si>
    <t>College account (Lloyds Cambridge)</t>
  </si>
  <si>
    <t>Petty Cash</t>
  </si>
  <si>
    <t>Debtors</t>
  </si>
  <si>
    <t>Foundation Fund</t>
  </si>
  <si>
    <t>Chapel</t>
  </si>
  <si>
    <t>Library</t>
  </si>
  <si>
    <t>Gift</t>
  </si>
  <si>
    <t>Library casings and furnishing</t>
  </si>
  <si>
    <t>Lamplough Fund</t>
  </si>
  <si>
    <t>Panelling and Quadrangle</t>
  </si>
  <si>
    <t>Transfer to Endowment</t>
  </si>
  <si>
    <t>Transfer from Foundation</t>
  </si>
  <si>
    <t>Finch Scholarship</t>
  </si>
  <si>
    <t>Bonus shares</t>
  </si>
  <si>
    <t>Library and Dining Room panelling</t>
  </si>
  <si>
    <t>Bankers' interest, expenses of opening ceremony &amp; incidentals</t>
  </si>
  <si>
    <t>Common room panelling</t>
  </si>
  <si>
    <t>Stock of provisions</t>
  </si>
  <si>
    <t>General Endowment</t>
  </si>
  <si>
    <t>Lloyds bank (Cheapside)</t>
  </si>
  <si>
    <t>From estate of late Rt Hon TR Ferens</t>
  </si>
  <si>
    <t>Income from investments</t>
  </si>
  <si>
    <t>Bank interest</t>
  </si>
  <si>
    <t>Ferens</t>
  </si>
  <si>
    <t>General</t>
  </si>
  <si>
    <t>Carried to BS</t>
  </si>
  <si>
    <t>I&amp;E account</t>
  </si>
  <si>
    <t>Grant to WH current account</t>
  </si>
  <si>
    <t>Hospitality allowance</t>
  </si>
  <si>
    <t>Allowance for local needs</t>
  </si>
  <si>
    <t>Grant for library</t>
  </si>
  <si>
    <t>Transfer to Jesus Lane property account</t>
  </si>
  <si>
    <t>Transfer to General Reserve</t>
  </si>
  <si>
    <t>Accountancy &amp; General expenses</t>
  </si>
  <si>
    <t>Degree fees (Rev WF Felemington)</t>
  </si>
  <si>
    <t>Pensions</t>
  </si>
  <si>
    <t>Furniture &amp; Fittings: Depreciation</t>
  </si>
  <si>
    <t>Balance</t>
  </si>
  <si>
    <t>Library cases</t>
  </si>
  <si>
    <t>Honorarium for Commemoration Lecturer</t>
  </si>
  <si>
    <t>Special repairs &amp; decorations</t>
  </si>
  <si>
    <t>John Finch Scholarship grant</t>
  </si>
  <si>
    <t>Cost of removal of books to Headingley</t>
  </si>
  <si>
    <t>Expenses of Chapel opening ceremony</t>
  </si>
  <si>
    <t>Removal expenses; Principal's House</t>
  </si>
  <si>
    <t>University Degree Fees of tutor</t>
  </si>
  <si>
    <t>Income</t>
  </si>
  <si>
    <t>Amounts received from students</t>
  </si>
  <si>
    <t>Balance met from Endowment funds</t>
  </si>
  <si>
    <t>Rates &amp; Water</t>
  </si>
  <si>
    <t>Insurances</t>
  </si>
  <si>
    <t>Fuel &amp; Light</t>
  </si>
  <si>
    <t>Connexional Assessments</t>
  </si>
  <si>
    <t>University fees and examinations</t>
  </si>
  <si>
    <t>Provisions</t>
  </si>
  <si>
    <t>Laundry</t>
  </si>
  <si>
    <t>Repairs, renewals &amp; cleaning materials</t>
  </si>
  <si>
    <t>Principal's Lodge</t>
  </si>
  <si>
    <t>46 Lensfield Road</t>
  </si>
  <si>
    <t>Organ and Piano</t>
  </si>
  <si>
    <t>Removal expenses</t>
  </si>
  <si>
    <t>Audit and accountancy</t>
  </si>
  <si>
    <t>Grants to students</t>
  </si>
  <si>
    <t>Average students</t>
  </si>
  <si>
    <t>Grant from Ministerial Training Fund / Theological Institution Fund</t>
  </si>
  <si>
    <t>Children's Fund</t>
  </si>
  <si>
    <t>Housekeeper, Servants' wages &amp; NI</t>
  </si>
  <si>
    <t>Library books &amp; periodicals</t>
  </si>
  <si>
    <t>John Finch scholarship fund</t>
  </si>
  <si>
    <t>Rent</t>
  </si>
  <si>
    <t>Garden</t>
  </si>
  <si>
    <t>Initial Outlay, Wesley House</t>
  </si>
  <si>
    <t>Board and Lodging of students at Cheshunt College</t>
  </si>
  <si>
    <t>Medical expenses for students</t>
  </si>
  <si>
    <t>Ministerial allowances</t>
  </si>
  <si>
    <t>Allowances of tutorial staff</t>
  </si>
  <si>
    <t>Telephone, Printing, postage, sundries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</si>
</sst>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 applyBorder="1"/>
    <xf numFmtId="3" fontId="0" fillId="0" borderId="0" xfId="0" applyNumberFormat="1" applyAlignment="1">
      <alignment horizontal="left" indent="1"/>
    </xf>
    <xf numFmtId="3" fontId="1" fillId="0" borderId="0" xfId="0" applyNumberFormat="1" applyFont="1"/>
    <xf numFmtId="3" fontId="0" fillId="0" borderId="0" xfId="0" applyNumberFormat="1" applyBorder="1" applyAlignment="1">
      <alignment horizontal="center"/>
    </xf>
    <xf numFmtId="0" fontId="2" fillId="0" borderId="0" xfId="0" applyFont="1"/>
    <xf numFmtId="0" fontId="0" fillId="0" borderId="0" xfId="0" quotePrefix="1" applyAlignment="1">
      <alignment horizontal="right"/>
    </xf>
    <xf numFmtId="3" fontId="0" fillId="0" borderId="0" xfId="0" quotePrefix="1" applyNumberFormat="1" applyAlignment="1">
      <alignment horizontal="right"/>
    </xf>
    <xf numFmtId="0" fontId="0" fillId="0" borderId="0" xfId="0" applyAlignment="1">
      <alignment horizontal="left" indent="1"/>
    </xf>
    <xf numFmtId="0" fontId="1" fillId="0" borderId="0" xfId="0" applyFont="1"/>
    <xf numFmtId="3" fontId="1" fillId="0" borderId="1" xfId="0" applyNumberFormat="1" applyFont="1" applyBorder="1"/>
    <xf numFmtId="3" fontId="3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1"/>
    </xf>
    <xf numFmtId="3" fontId="1" fillId="0" borderId="0" xfId="0" applyNumberFormat="1" applyFont="1" applyBorder="1"/>
    <xf numFmtId="3" fontId="1" fillId="0" borderId="3" xfId="0" applyNumberFormat="1" applyFont="1" applyBorder="1"/>
    <xf numFmtId="0" fontId="0" fillId="0" borderId="2" xfId="0" applyBorder="1" applyAlignment="1"/>
    <xf numFmtId="3" fontId="0" fillId="0" borderId="0" xfId="0" applyNumberFormat="1" applyFont="1" applyAlignment="1">
      <alignment horizontal="left"/>
    </xf>
    <xf numFmtId="3" fontId="0" fillId="0" borderId="0" xfId="0" quotePrefix="1" applyNumberFormat="1" applyAlignment="1">
      <alignment horizontal="center"/>
    </xf>
    <xf numFmtId="0" fontId="0" fillId="0" borderId="0" xfId="0" applyFo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3"/>
  <sheetViews>
    <sheetView tabSelected="1" workbookViewId="0">
      <pane xSplit="1" ySplit="1" topLeftCell="B2" activePane="bottomRight" state="frozen"/>
      <selection activeCell="BT4" sqref="BT4"/>
      <selection pane="topRight" activeCell="BT4" sqref="BT4"/>
      <selection pane="bottomLeft" activeCell="BT4" sqref="BT4"/>
      <selection pane="bottomRight" activeCell="B2" sqref="B2"/>
    </sheetView>
  </sheetViews>
  <sheetFormatPr defaultRowHeight="15" x14ac:dyDescent="0.25"/>
  <cols>
    <col min="1" max="1" width="58.140625" bestFit="1" customWidth="1"/>
    <col min="2" max="2" width="6.5703125" bestFit="1" customWidth="1"/>
    <col min="3" max="3" width="5" bestFit="1" customWidth="1"/>
    <col min="4" max="4" width="3" bestFit="1" customWidth="1"/>
    <col min="5" max="5" width="3.7109375" customWidth="1"/>
    <col min="6" max="6" width="6.5703125" bestFit="1" customWidth="1"/>
    <col min="7" max="8" width="3" bestFit="1" customWidth="1"/>
    <col min="9" max="9" width="3.7109375" customWidth="1"/>
    <col min="10" max="10" width="6.5703125" bestFit="1" customWidth="1"/>
    <col min="11" max="11" width="3.42578125" customWidth="1"/>
    <col min="12" max="13" width="3.7109375" customWidth="1"/>
    <col min="14" max="14" width="6.5703125" bestFit="1" customWidth="1"/>
    <col min="15" max="16" width="3" bestFit="1" customWidth="1"/>
    <col min="17" max="17" width="3.7109375" customWidth="1"/>
    <col min="18" max="18" width="7.85546875" customWidth="1"/>
    <col min="19" max="19" width="3" bestFit="1" customWidth="1"/>
    <col min="20" max="20" width="2.7109375" customWidth="1"/>
    <col min="21" max="21" width="3.7109375" customWidth="1"/>
    <col min="22" max="22" width="6.5703125" bestFit="1" customWidth="1"/>
    <col min="23" max="24" width="3" customWidth="1"/>
    <col min="25" max="25" width="3.7109375" customWidth="1"/>
    <col min="26" max="26" width="6.5703125" bestFit="1" customWidth="1"/>
    <col min="27" max="28" width="3" customWidth="1"/>
    <col min="29" max="29" width="3.7109375" customWidth="1"/>
    <col min="30" max="30" width="6.85546875" customWidth="1"/>
    <col min="31" max="31" width="3" customWidth="1"/>
    <col min="32" max="32" width="2.7109375" customWidth="1"/>
    <col min="33" max="33" width="3.7109375" customWidth="1"/>
    <col min="34" max="34" width="6.5703125" bestFit="1" customWidth="1"/>
    <col min="35" max="36" width="3" customWidth="1"/>
    <col min="37" max="37" width="3.7109375" customWidth="1"/>
    <col min="38" max="38" width="6.5703125" bestFit="1" customWidth="1"/>
    <col min="39" max="40" width="3.28515625" customWidth="1"/>
    <col min="41" max="41" width="3.7109375" customWidth="1"/>
    <col min="42" max="42" width="6.5703125" bestFit="1" customWidth="1"/>
    <col min="43" max="44" width="3" customWidth="1"/>
    <col min="45" max="45" width="3.7109375" customWidth="1"/>
    <col min="46" max="46" width="6.5703125" bestFit="1" customWidth="1"/>
    <col min="47" max="48" width="3" customWidth="1"/>
    <col min="49" max="49" width="3.7109375" customWidth="1"/>
    <col min="50" max="50" width="6.5703125" bestFit="1" customWidth="1"/>
    <col min="51" max="52" width="3" customWidth="1"/>
    <col min="53" max="53" width="3.7109375" customWidth="1"/>
    <col min="54" max="54" width="6.5703125" bestFit="1" customWidth="1"/>
    <col min="55" max="56" width="3" customWidth="1"/>
    <col min="57" max="57" width="3.7109375" customWidth="1"/>
    <col min="58" max="58" width="6.5703125" bestFit="1" customWidth="1"/>
    <col min="59" max="60" width="3" customWidth="1"/>
    <col min="61" max="61" width="3.7109375" customWidth="1"/>
    <col min="62" max="62" width="7.5703125" bestFit="1" customWidth="1"/>
    <col min="63" max="64" width="3" customWidth="1"/>
    <col min="65" max="65" width="3.7109375" customWidth="1"/>
    <col min="66" max="66" width="6.5703125" bestFit="1" customWidth="1"/>
    <col min="67" max="68" width="3" customWidth="1"/>
    <col min="69" max="69" width="3.7109375" customWidth="1"/>
    <col min="70" max="70" width="6.5703125" bestFit="1" customWidth="1"/>
    <col min="71" max="72" width="3" customWidth="1"/>
  </cols>
  <sheetData>
    <row r="1" spans="1:72" ht="15.75" x14ac:dyDescent="0.25">
      <c r="A1" s="7" t="s">
        <v>27</v>
      </c>
      <c r="B1" s="22">
        <v>1921</v>
      </c>
      <c r="C1" s="22"/>
      <c r="D1" s="22"/>
      <c r="F1" s="22">
        <v>1922</v>
      </c>
      <c r="G1" s="22"/>
      <c r="H1" s="22"/>
      <c r="J1" s="22">
        <v>1923</v>
      </c>
      <c r="K1" s="22"/>
      <c r="L1" s="22"/>
      <c r="N1" s="22">
        <v>1924</v>
      </c>
      <c r="O1" s="22"/>
      <c r="P1" s="22"/>
      <c r="R1" s="22">
        <v>1925</v>
      </c>
      <c r="S1" s="22"/>
      <c r="T1" s="22"/>
      <c r="V1" s="22">
        <v>1926</v>
      </c>
      <c r="W1" s="22"/>
      <c r="X1" s="22"/>
      <c r="Z1" s="22">
        <v>1927</v>
      </c>
      <c r="AA1" s="22"/>
      <c r="AB1" s="22"/>
      <c r="AD1" s="22">
        <v>1928</v>
      </c>
      <c r="AE1" s="22"/>
      <c r="AF1" s="22"/>
      <c r="AH1" s="22">
        <v>1929</v>
      </c>
      <c r="AI1" s="22"/>
      <c r="AJ1" s="22"/>
      <c r="AL1" s="22">
        <v>1930</v>
      </c>
      <c r="AM1" s="22"/>
      <c r="AN1" s="22"/>
      <c r="AP1" s="22">
        <v>1931</v>
      </c>
      <c r="AQ1" s="22"/>
      <c r="AR1" s="22"/>
      <c r="AT1" s="22">
        <v>1932</v>
      </c>
      <c r="AU1" s="22"/>
      <c r="AV1" s="22"/>
      <c r="AX1" s="22">
        <v>1933</v>
      </c>
      <c r="AY1" s="22"/>
      <c r="AZ1" s="22"/>
      <c r="BB1" s="22">
        <v>1934</v>
      </c>
      <c r="BC1" s="22"/>
      <c r="BD1" s="22"/>
      <c r="BF1" s="22">
        <v>1935</v>
      </c>
      <c r="BG1" s="22"/>
      <c r="BH1" s="22"/>
      <c r="BJ1" s="22">
        <v>1936</v>
      </c>
      <c r="BK1" s="22"/>
      <c r="BL1" s="22"/>
      <c r="BN1" s="22">
        <v>1937</v>
      </c>
      <c r="BO1" s="22"/>
      <c r="BP1" s="22"/>
      <c r="BR1" s="22">
        <v>1938</v>
      </c>
      <c r="BS1" s="22"/>
      <c r="BT1" s="22"/>
    </row>
    <row r="3" spans="1:72" x14ac:dyDescent="0.25">
      <c r="A3" s="1"/>
      <c r="B3" s="2"/>
      <c r="C3" s="2"/>
      <c r="D3" s="2"/>
      <c r="F3" s="2"/>
      <c r="G3" s="2"/>
      <c r="H3" s="2"/>
      <c r="J3" s="2"/>
      <c r="K3" s="2"/>
      <c r="L3" s="2"/>
      <c r="N3" s="2"/>
      <c r="O3" s="2"/>
      <c r="P3" s="2"/>
      <c r="R3" s="2"/>
      <c r="S3" s="2"/>
      <c r="T3" s="2"/>
      <c r="V3" s="2"/>
      <c r="W3" s="2"/>
      <c r="X3" s="2"/>
      <c r="Z3" s="2"/>
      <c r="AA3" s="2"/>
      <c r="AB3" s="2"/>
      <c r="AD3" s="2"/>
      <c r="AE3" s="2"/>
      <c r="AF3" s="2"/>
      <c r="AH3" s="2"/>
      <c r="AI3" s="2"/>
      <c r="AJ3" s="2"/>
      <c r="AL3" s="2"/>
      <c r="AM3" s="2"/>
      <c r="AN3" s="2"/>
      <c r="AP3" s="2"/>
      <c r="AQ3" s="2"/>
      <c r="AR3" s="2"/>
      <c r="AT3" s="2"/>
      <c r="AU3" s="2"/>
      <c r="AV3" s="2"/>
      <c r="AX3" s="2"/>
      <c r="AY3" s="2"/>
      <c r="AZ3" s="2"/>
      <c r="BB3" s="2"/>
      <c r="BC3" s="2"/>
      <c r="BD3" s="2"/>
      <c r="BF3" s="2"/>
      <c r="BG3" s="2"/>
      <c r="BH3" s="2"/>
      <c r="BJ3" s="2"/>
      <c r="BK3" s="2"/>
      <c r="BL3" s="2"/>
      <c r="BN3" s="2"/>
      <c r="BO3" s="2"/>
      <c r="BP3" s="2"/>
      <c r="BR3" s="2"/>
      <c r="BS3" s="2"/>
      <c r="BT3" s="2"/>
    </row>
    <row r="4" spans="1:72" x14ac:dyDescent="0.25">
      <c r="A4" s="5" t="s">
        <v>35</v>
      </c>
      <c r="B4" s="2"/>
      <c r="C4" s="2"/>
      <c r="D4" s="2"/>
      <c r="F4" s="2"/>
      <c r="G4" s="2"/>
      <c r="H4" s="2"/>
      <c r="J4" s="2"/>
      <c r="K4" s="2"/>
      <c r="L4" s="2"/>
      <c r="N4" s="2"/>
      <c r="O4" s="2"/>
      <c r="P4" s="2"/>
      <c r="R4" s="2"/>
      <c r="S4" s="2"/>
      <c r="T4" s="2"/>
      <c r="V4" s="2"/>
      <c r="W4" s="2"/>
      <c r="X4" s="2"/>
      <c r="Z4" s="2"/>
      <c r="AA4" s="2"/>
      <c r="AB4" s="2"/>
      <c r="AD4" s="2"/>
      <c r="AE4" s="2"/>
      <c r="AF4" s="2"/>
      <c r="AH4" s="2"/>
      <c r="AI4" s="2"/>
      <c r="AJ4" s="2"/>
      <c r="AL4" s="2"/>
      <c r="AM4" s="2"/>
      <c r="AN4" s="2"/>
      <c r="AP4" s="2"/>
      <c r="AQ4" s="2"/>
      <c r="AR4" s="2"/>
      <c r="AT4" s="2"/>
      <c r="AU4" s="2"/>
      <c r="AV4" s="2"/>
      <c r="AX4" s="2"/>
      <c r="AY4" s="2"/>
      <c r="AZ4" s="2"/>
      <c r="BB4" s="2"/>
      <c r="BC4" s="2"/>
      <c r="BD4" s="2"/>
      <c r="BF4" s="2"/>
      <c r="BG4" s="2"/>
      <c r="BH4" s="2"/>
      <c r="BJ4" s="2"/>
      <c r="BK4" s="2"/>
      <c r="BL4" s="2"/>
      <c r="BN4" s="2">
        <v>74700</v>
      </c>
      <c r="BO4" s="2">
        <v>6</v>
      </c>
      <c r="BP4" s="2">
        <v>10</v>
      </c>
      <c r="BR4" s="2">
        <v>75104</v>
      </c>
      <c r="BS4" s="2">
        <v>5</v>
      </c>
      <c r="BT4" s="2">
        <v>7</v>
      </c>
    </row>
    <row r="5" spans="1:72" x14ac:dyDescent="0.25">
      <c r="A5" s="4" t="s">
        <v>22</v>
      </c>
      <c r="B5" s="1">
        <v>31076</v>
      </c>
      <c r="C5" s="1">
        <v>17</v>
      </c>
      <c r="D5" s="1">
        <v>7</v>
      </c>
      <c r="F5" s="1">
        <v>42265</v>
      </c>
      <c r="G5" s="1">
        <v>4</v>
      </c>
      <c r="H5" s="1">
        <v>10</v>
      </c>
      <c r="J5" s="1">
        <v>45046</v>
      </c>
      <c r="K5" s="1">
        <v>9</v>
      </c>
      <c r="L5" s="1">
        <v>0</v>
      </c>
      <c r="N5" s="1">
        <v>46322</v>
      </c>
      <c r="O5" s="1">
        <v>9</v>
      </c>
      <c r="P5" s="1">
        <v>9</v>
      </c>
      <c r="R5" s="1">
        <v>47696</v>
      </c>
      <c r="S5" s="1">
        <v>1</v>
      </c>
      <c r="T5" s="1">
        <v>6</v>
      </c>
      <c r="V5" s="1">
        <v>37417</v>
      </c>
      <c r="W5" s="1">
        <v>12</v>
      </c>
      <c r="X5" s="1">
        <v>6</v>
      </c>
      <c r="Z5" s="1">
        <v>38785</v>
      </c>
      <c r="AA5" s="1">
        <v>18</v>
      </c>
      <c r="AB5" s="1">
        <v>7</v>
      </c>
      <c r="AD5" s="1">
        <v>37935</v>
      </c>
      <c r="AE5" s="1">
        <v>3</v>
      </c>
      <c r="AF5" s="1">
        <v>4</v>
      </c>
      <c r="AH5" s="1">
        <v>38095</v>
      </c>
      <c r="AI5" s="1">
        <v>3</v>
      </c>
      <c r="AJ5" s="1">
        <v>4</v>
      </c>
      <c r="AL5" s="1">
        <v>39271</v>
      </c>
      <c r="AM5" s="1">
        <v>0</v>
      </c>
      <c r="AN5" s="1">
        <v>1</v>
      </c>
      <c r="AP5" s="1">
        <v>39206</v>
      </c>
      <c r="AQ5" s="1">
        <v>0</v>
      </c>
      <c r="AR5" s="1">
        <v>1</v>
      </c>
      <c r="AT5" s="1">
        <v>39278</v>
      </c>
      <c r="AU5" s="1">
        <v>3</v>
      </c>
      <c r="AV5" s="1">
        <v>6</v>
      </c>
      <c r="AX5" s="1">
        <v>39278</v>
      </c>
      <c r="AY5" s="1">
        <v>3</v>
      </c>
      <c r="AZ5" s="1">
        <v>6</v>
      </c>
      <c r="BB5" s="1">
        <v>40720</v>
      </c>
      <c r="BC5" s="1">
        <v>6</v>
      </c>
      <c r="BD5" s="1">
        <v>6</v>
      </c>
      <c r="BF5" s="1">
        <v>40768</v>
      </c>
      <c r="BG5" s="1">
        <v>6</v>
      </c>
      <c r="BH5" s="1">
        <v>6</v>
      </c>
      <c r="BJ5" s="1">
        <v>40816</v>
      </c>
      <c r="BK5" s="1">
        <v>6</v>
      </c>
      <c r="BL5" s="1">
        <v>6</v>
      </c>
      <c r="BN5" s="20" t="s">
        <v>31</v>
      </c>
      <c r="BO5" s="20" t="s">
        <v>31</v>
      </c>
      <c r="BP5" s="20" t="s">
        <v>31</v>
      </c>
      <c r="BR5" s="20" t="s">
        <v>31</v>
      </c>
      <c r="BS5" s="20" t="s">
        <v>31</v>
      </c>
      <c r="BT5" s="20" t="s">
        <v>31</v>
      </c>
    </row>
    <row r="6" spans="1:72" x14ac:dyDescent="0.25">
      <c r="A6" s="4" t="s">
        <v>36</v>
      </c>
      <c r="B6" s="1">
        <v>15000</v>
      </c>
      <c r="C6" s="1">
        <v>0</v>
      </c>
      <c r="D6" s="1">
        <v>0</v>
      </c>
      <c r="F6" s="1">
        <v>21924</v>
      </c>
      <c r="G6" s="1">
        <v>9</v>
      </c>
      <c r="H6" s="1">
        <v>7</v>
      </c>
      <c r="J6" s="20" t="s">
        <v>31</v>
      </c>
      <c r="K6" s="20" t="s">
        <v>31</v>
      </c>
      <c r="L6" s="20" t="s">
        <v>31</v>
      </c>
      <c r="N6" s="1"/>
      <c r="O6" s="1"/>
      <c r="P6" s="1"/>
      <c r="R6" s="1"/>
      <c r="S6" s="1"/>
      <c r="T6" s="1"/>
      <c r="V6" s="1"/>
      <c r="W6" s="1"/>
      <c r="X6" s="1"/>
      <c r="Z6" s="1"/>
      <c r="AA6" s="1"/>
      <c r="AB6" s="1"/>
      <c r="AD6" s="1"/>
      <c r="AE6" s="1"/>
      <c r="AF6" s="1"/>
      <c r="AH6" s="1"/>
      <c r="AI6" s="1"/>
      <c r="AJ6" s="1"/>
      <c r="AL6" s="1"/>
      <c r="AM6" s="1"/>
      <c r="AN6" s="1"/>
      <c r="AP6" s="1"/>
      <c r="AQ6" s="1"/>
      <c r="AR6" s="1"/>
      <c r="AT6" s="1"/>
      <c r="AU6" s="1"/>
      <c r="AV6" s="1"/>
      <c r="AX6" s="1"/>
      <c r="AY6" s="1"/>
      <c r="AZ6" s="1"/>
      <c r="BB6" s="1"/>
      <c r="BC6" s="1"/>
      <c r="BD6" s="1"/>
      <c r="BF6" s="1"/>
      <c r="BG6" s="1"/>
      <c r="BH6" s="1"/>
      <c r="BJ6" s="1"/>
      <c r="BK6" s="1"/>
      <c r="BL6" s="1"/>
      <c r="BN6" s="1"/>
      <c r="BO6" s="1"/>
      <c r="BP6" s="1"/>
      <c r="BR6" s="1"/>
      <c r="BS6" s="1"/>
      <c r="BT6" s="1"/>
    </row>
    <row r="7" spans="1:72" x14ac:dyDescent="0.25">
      <c r="A7" s="4" t="s">
        <v>37</v>
      </c>
      <c r="B7" s="1"/>
      <c r="C7" s="1"/>
      <c r="D7" s="1"/>
      <c r="F7" s="1"/>
      <c r="G7" s="1"/>
      <c r="H7" s="1"/>
      <c r="J7" s="1">
        <v>5098</v>
      </c>
      <c r="K7" s="1">
        <v>16</v>
      </c>
      <c r="L7" s="1">
        <v>0</v>
      </c>
      <c r="N7" s="1">
        <v>5376</v>
      </c>
      <c r="O7" s="1">
        <v>13</v>
      </c>
      <c r="P7" s="1">
        <v>6</v>
      </c>
      <c r="R7" s="1">
        <v>5673</v>
      </c>
      <c r="S7" s="1">
        <v>1</v>
      </c>
      <c r="T7" s="1">
        <v>6</v>
      </c>
      <c r="V7" s="1">
        <v>5969</v>
      </c>
      <c r="W7" s="1">
        <v>9</v>
      </c>
      <c r="X7" s="1">
        <v>6</v>
      </c>
      <c r="Z7" s="1">
        <v>6265</v>
      </c>
      <c r="AA7" s="1">
        <v>17</v>
      </c>
      <c r="AB7" s="1">
        <v>6</v>
      </c>
      <c r="AD7" s="1">
        <v>6964</v>
      </c>
      <c r="AE7" s="1">
        <v>13</v>
      </c>
      <c r="AF7" s="1">
        <v>6</v>
      </c>
      <c r="AH7" s="1">
        <v>7298</v>
      </c>
      <c r="AI7" s="1">
        <v>2</v>
      </c>
      <c r="AJ7" s="1">
        <v>0</v>
      </c>
      <c r="AL7" s="1">
        <v>11195</v>
      </c>
      <c r="AM7" s="1">
        <v>18</v>
      </c>
      <c r="AN7" s="1">
        <v>5</v>
      </c>
      <c r="AP7" s="1">
        <v>11195</v>
      </c>
      <c r="AQ7" s="1">
        <v>18</v>
      </c>
      <c r="AR7" s="1">
        <v>5</v>
      </c>
      <c r="AT7" s="1">
        <v>13858</v>
      </c>
      <c r="AU7" s="1">
        <v>9</v>
      </c>
      <c r="AV7" s="1">
        <v>5</v>
      </c>
      <c r="AX7" s="1">
        <v>13858</v>
      </c>
      <c r="AY7" s="1">
        <v>9</v>
      </c>
      <c r="AZ7" s="1">
        <v>5</v>
      </c>
      <c r="BB7" s="1">
        <v>14502</v>
      </c>
      <c r="BC7" s="1">
        <v>18</v>
      </c>
      <c r="BD7" s="1">
        <v>11</v>
      </c>
      <c r="BF7" s="1">
        <v>14502</v>
      </c>
      <c r="BG7" s="1">
        <v>18</v>
      </c>
      <c r="BH7" s="1">
        <v>11</v>
      </c>
      <c r="BJ7" s="1">
        <v>14502</v>
      </c>
      <c r="BK7" s="1">
        <v>18</v>
      </c>
      <c r="BL7" s="1">
        <v>11</v>
      </c>
      <c r="BN7" s="20" t="s">
        <v>31</v>
      </c>
      <c r="BO7" s="20" t="s">
        <v>31</v>
      </c>
      <c r="BP7" s="20" t="s">
        <v>31</v>
      </c>
      <c r="BR7" s="20" t="s">
        <v>31</v>
      </c>
      <c r="BS7" s="20" t="s">
        <v>31</v>
      </c>
      <c r="BT7" s="20" t="s">
        <v>31</v>
      </c>
    </row>
    <row r="8" spans="1:72" x14ac:dyDescent="0.25">
      <c r="A8" s="4" t="s">
        <v>28</v>
      </c>
      <c r="B8" s="1"/>
      <c r="C8" s="1"/>
      <c r="D8" s="1"/>
      <c r="F8" s="1">
        <v>400</v>
      </c>
      <c r="G8" s="1">
        <v>0</v>
      </c>
      <c r="H8" s="1">
        <v>0</v>
      </c>
      <c r="J8" s="20" t="s">
        <v>31</v>
      </c>
      <c r="K8" s="20" t="s">
        <v>31</v>
      </c>
      <c r="L8" s="20" t="s">
        <v>31</v>
      </c>
      <c r="N8" s="1"/>
      <c r="O8" s="1"/>
      <c r="P8" s="1"/>
      <c r="R8" s="1"/>
      <c r="S8" s="1"/>
      <c r="T8" s="1"/>
      <c r="V8" s="1"/>
      <c r="W8" s="1"/>
      <c r="X8" s="1"/>
      <c r="Z8" s="1"/>
      <c r="AA8" s="1"/>
      <c r="AB8" s="1"/>
      <c r="AD8" s="1"/>
      <c r="AE8" s="1"/>
      <c r="AF8" s="1"/>
      <c r="AH8" s="1"/>
      <c r="AI8" s="1"/>
      <c r="AJ8" s="1"/>
      <c r="AL8" s="1"/>
      <c r="AM8" s="1"/>
      <c r="AN8" s="1"/>
      <c r="AP8" s="1"/>
      <c r="AQ8" s="1"/>
      <c r="AR8" s="1"/>
      <c r="AT8" s="1"/>
      <c r="AU8" s="1"/>
      <c r="AV8" s="1"/>
      <c r="AX8" s="1"/>
      <c r="AY8" s="1"/>
      <c r="AZ8" s="1"/>
      <c r="BB8" s="1"/>
      <c r="BC8" s="1"/>
      <c r="BD8" s="1"/>
      <c r="BF8" s="1"/>
      <c r="BG8" s="1"/>
      <c r="BH8" s="1"/>
      <c r="BJ8" s="1"/>
      <c r="BK8" s="1"/>
      <c r="BL8" s="1"/>
      <c r="BN8" s="1"/>
      <c r="BO8" s="1"/>
      <c r="BP8" s="1"/>
      <c r="BR8" s="1"/>
      <c r="BS8" s="1"/>
      <c r="BT8" s="1"/>
    </row>
    <row r="9" spans="1:72" x14ac:dyDescent="0.25">
      <c r="A9" s="4" t="s">
        <v>40</v>
      </c>
      <c r="B9" s="1"/>
      <c r="C9" s="1"/>
      <c r="D9" s="1"/>
      <c r="F9" s="1"/>
      <c r="G9" s="1"/>
      <c r="H9" s="1"/>
      <c r="J9" s="1"/>
      <c r="K9" s="1"/>
      <c r="L9" s="1"/>
      <c r="N9" s="1"/>
      <c r="O9" s="1"/>
      <c r="P9" s="1"/>
      <c r="R9" s="1"/>
      <c r="S9" s="1"/>
      <c r="T9" s="1"/>
      <c r="V9" s="1">
        <v>1058</v>
      </c>
      <c r="W9" s="1">
        <v>3</v>
      </c>
      <c r="X9" s="1">
        <v>0</v>
      </c>
      <c r="Z9" s="1">
        <v>1106</v>
      </c>
      <c r="AA9" s="1">
        <v>3</v>
      </c>
      <c r="AB9" s="1">
        <v>0</v>
      </c>
      <c r="AD9" s="1">
        <v>1154</v>
      </c>
      <c r="AE9" s="1">
        <v>3</v>
      </c>
      <c r="AH9" s="1">
        <v>1202</v>
      </c>
      <c r="AI9" s="1">
        <v>3</v>
      </c>
      <c r="AJ9" s="1"/>
      <c r="AL9" s="1">
        <v>1250</v>
      </c>
      <c r="AM9" s="1">
        <v>3</v>
      </c>
      <c r="AN9" s="1">
        <v>0</v>
      </c>
      <c r="AP9" s="1">
        <v>1298</v>
      </c>
      <c r="AQ9" s="1">
        <v>3</v>
      </c>
      <c r="AR9" s="1">
        <v>0</v>
      </c>
      <c r="AT9" s="1">
        <v>1346</v>
      </c>
      <c r="AU9" s="1">
        <v>3</v>
      </c>
      <c r="AV9" s="1">
        <v>0</v>
      </c>
      <c r="AX9" s="1">
        <v>1394</v>
      </c>
      <c r="AY9" s="1">
        <v>3</v>
      </c>
      <c r="AZ9" s="1">
        <v>0</v>
      </c>
      <c r="BB9" s="1"/>
      <c r="BC9" s="1"/>
      <c r="BD9" s="1"/>
      <c r="BF9" s="1"/>
      <c r="BG9" s="1"/>
      <c r="BH9" s="1"/>
      <c r="BJ9" s="1"/>
      <c r="BK9" s="1"/>
      <c r="BL9" s="1"/>
      <c r="BN9" s="1"/>
      <c r="BO9" s="1"/>
      <c r="BP9" s="1"/>
      <c r="BR9" s="1"/>
      <c r="BS9" s="1"/>
      <c r="BT9" s="1"/>
    </row>
    <row r="10" spans="1:72" x14ac:dyDescent="0.25">
      <c r="A10" s="4" t="s">
        <v>39</v>
      </c>
      <c r="B10" s="1"/>
      <c r="C10" s="1"/>
      <c r="D10" s="1"/>
      <c r="F10" s="1"/>
      <c r="G10" s="1"/>
      <c r="H10" s="1"/>
      <c r="J10" s="1"/>
      <c r="K10" s="1"/>
      <c r="L10" s="1"/>
      <c r="N10" s="1"/>
      <c r="O10" s="1"/>
      <c r="P10" s="1"/>
      <c r="R10" s="1"/>
      <c r="S10" s="1"/>
      <c r="T10" s="1"/>
      <c r="V10" s="1"/>
      <c r="W10" s="1"/>
      <c r="X10" s="1"/>
      <c r="Z10" s="1">
        <v>5120</v>
      </c>
      <c r="AA10" s="1">
        <v>10</v>
      </c>
      <c r="AB10" s="1">
        <v>6</v>
      </c>
      <c r="AD10" s="1">
        <v>5369</v>
      </c>
      <c r="AE10" s="1">
        <v>11</v>
      </c>
      <c r="AF10" s="1">
        <v>9</v>
      </c>
      <c r="AH10" s="1">
        <v>5629</v>
      </c>
      <c r="AI10" s="1">
        <v>6</v>
      </c>
      <c r="AJ10" s="1">
        <v>0</v>
      </c>
      <c r="AL10" s="1">
        <v>5554</v>
      </c>
      <c r="AM10" s="1">
        <v>6</v>
      </c>
      <c r="AN10" s="1">
        <v>9</v>
      </c>
      <c r="AP10" s="1">
        <v>8233</v>
      </c>
      <c r="AQ10" s="1">
        <v>9</v>
      </c>
      <c r="AR10" s="1">
        <v>10</v>
      </c>
      <c r="AT10" s="1">
        <v>8233</v>
      </c>
      <c r="AU10" s="1">
        <v>9</v>
      </c>
      <c r="AV10" s="1">
        <v>10</v>
      </c>
      <c r="AX10" s="1">
        <v>13000</v>
      </c>
      <c r="AY10" s="1">
        <v>0</v>
      </c>
      <c r="AZ10" s="1">
        <v>0</v>
      </c>
      <c r="BB10" s="1">
        <v>13000</v>
      </c>
      <c r="BC10" s="1">
        <v>0</v>
      </c>
      <c r="BD10" s="1">
        <v>0</v>
      </c>
      <c r="BF10" s="1">
        <v>13000</v>
      </c>
      <c r="BG10" s="1">
        <v>0</v>
      </c>
      <c r="BH10" s="1">
        <v>0</v>
      </c>
      <c r="BJ10" s="1">
        <v>13000</v>
      </c>
      <c r="BK10" s="1">
        <v>0</v>
      </c>
      <c r="BL10" s="1">
        <v>0</v>
      </c>
      <c r="BN10" s="1">
        <v>13000</v>
      </c>
      <c r="BO10" s="1">
        <v>0</v>
      </c>
      <c r="BP10" s="1">
        <v>0</v>
      </c>
      <c r="BR10" s="1">
        <v>13000</v>
      </c>
      <c r="BS10" s="1">
        <v>0</v>
      </c>
      <c r="BT10" s="1">
        <v>0</v>
      </c>
    </row>
    <row r="11" spans="1:72" x14ac:dyDescent="0.25">
      <c r="A11" s="4" t="s">
        <v>38</v>
      </c>
      <c r="B11" s="1">
        <v>14905</v>
      </c>
      <c r="C11" s="1">
        <v>19</v>
      </c>
      <c r="D11" s="1">
        <v>11</v>
      </c>
      <c r="F11" s="1">
        <v>9935</v>
      </c>
      <c r="G11" s="1">
        <v>12</v>
      </c>
      <c r="H11" s="1">
        <v>6</v>
      </c>
      <c r="J11" s="1">
        <v>14758</v>
      </c>
      <c r="K11" s="1">
        <v>3</v>
      </c>
      <c r="L11" s="1">
        <v>8</v>
      </c>
      <c r="N11" s="1">
        <v>19943</v>
      </c>
      <c r="O11" s="1">
        <v>14</v>
      </c>
      <c r="P11" s="1">
        <v>10</v>
      </c>
      <c r="R11" s="1">
        <v>22924</v>
      </c>
      <c r="S11" s="1">
        <v>19</v>
      </c>
      <c r="T11" s="1">
        <v>10</v>
      </c>
      <c r="V11" s="1">
        <v>23449</v>
      </c>
      <c r="W11" s="1">
        <v>19</v>
      </c>
      <c r="X11" s="1">
        <v>10</v>
      </c>
      <c r="Z11" s="1">
        <v>23499</v>
      </c>
      <c r="AA11" s="1">
        <v>19</v>
      </c>
      <c r="AB11" s="1">
        <v>10</v>
      </c>
      <c r="AD11" s="1">
        <v>23649</v>
      </c>
      <c r="AE11" s="1">
        <v>19</v>
      </c>
      <c r="AF11" s="1">
        <v>10</v>
      </c>
      <c r="AH11" s="1">
        <v>24149</v>
      </c>
      <c r="AI11" s="1">
        <v>19</v>
      </c>
      <c r="AJ11" s="1">
        <v>10</v>
      </c>
      <c r="AL11" s="1">
        <v>20372</v>
      </c>
      <c r="AM11" s="1">
        <v>19</v>
      </c>
      <c r="AN11" s="1">
        <v>10</v>
      </c>
      <c r="AP11" s="1">
        <v>20372</v>
      </c>
      <c r="AQ11" s="1">
        <v>19</v>
      </c>
      <c r="AR11" s="1">
        <v>10</v>
      </c>
      <c r="AT11" s="1">
        <v>20372</v>
      </c>
      <c r="AU11" s="1">
        <v>19</v>
      </c>
      <c r="AV11" s="1">
        <v>10</v>
      </c>
      <c r="AX11" s="1">
        <v>19561</v>
      </c>
      <c r="AY11" s="1">
        <v>2</v>
      </c>
      <c r="AZ11" s="1">
        <v>1</v>
      </c>
      <c r="BB11" s="1">
        <v>19593</v>
      </c>
      <c r="BC11" s="1">
        <v>12</v>
      </c>
      <c r="BD11" s="1">
        <v>1</v>
      </c>
      <c r="BF11" s="1">
        <v>19637</v>
      </c>
      <c r="BG11" s="1">
        <v>7</v>
      </c>
      <c r="BH11" s="1">
        <v>1</v>
      </c>
      <c r="BJ11" s="1">
        <v>19658</v>
      </c>
      <c r="BK11" s="1">
        <v>4</v>
      </c>
      <c r="BL11" s="1">
        <v>7</v>
      </c>
      <c r="BN11" s="20" t="s">
        <v>31</v>
      </c>
      <c r="BO11" s="20" t="s">
        <v>31</v>
      </c>
      <c r="BP11" s="20" t="s">
        <v>31</v>
      </c>
      <c r="BR11" s="20" t="s">
        <v>31</v>
      </c>
      <c r="BS11" s="20" t="s">
        <v>31</v>
      </c>
      <c r="BT11" s="20" t="s">
        <v>31</v>
      </c>
    </row>
    <row r="12" spans="1:72" x14ac:dyDescent="0.25">
      <c r="B12" s="1"/>
      <c r="C12" s="1"/>
      <c r="D12" s="1"/>
      <c r="F12" s="1"/>
      <c r="G12" s="1"/>
      <c r="H12" s="1"/>
      <c r="J12" s="1"/>
      <c r="K12" s="1"/>
      <c r="L12" s="1"/>
      <c r="N12" s="1"/>
      <c r="O12" s="1"/>
      <c r="P12" s="1"/>
      <c r="R12" s="1"/>
      <c r="S12" s="1"/>
      <c r="T12" s="1"/>
      <c r="V12" s="1"/>
      <c r="W12" s="1"/>
      <c r="X12" s="1"/>
      <c r="Z12" s="1"/>
      <c r="AA12" s="1"/>
      <c r="AB12" s="1"/>
      <c r="AD12" s="1"/>
      <c r="AE12" s="1"/>
      <c r="AF12" s="1"/>
      <c r="AH12" s="1"/>
      <c r="AI12" s="1"/>
      <c r="AJ12" s="1"/>
      <c r="AL12" s="1"/>
      <c r="AM12" s="1"/>
      <c r="AN12" s="1"/>
      <c r="AP12" s="1"/>
      <c r="AQ12" s="1"/>
      <c r="AR12" s="1"/>
      <c r="AT12" s="1"/>
      <c r="AU12" s="1"/>
      <c r="AV12" s="1"/>
      <c r="AX12" s="1"/>
      <c r="AY12" s="1"/>
      <c r="AZ12" s="1"/>
      <c r="BB12" s="1"/>
      <c r="BC12" s="1"/>
      <c r="BD12" s="1"/>
      <c r="BF12" s="1"/>
      <c r="BG12" s="1"/>
      <c r="BH12" s="1"/>
      <c r="BJ12" s="1"/>
      <c r="BK12" s="1"/>
      <c r="BL12" s="1"/>
      <c r="BN12" s="1"/>
      <c r="BO12" s="1"/>
      <c r="BP12" s="1"/>
      <c r="BR12" s="1"/>
      <c r="BS12" s="1"/>
      <c r="BT12" s="1"/>
    </row>
    <row r="13" spans="1:72" x14ac:dyDescent="0.25">
      <c r="A13" s="1" t="s">
        <v>20</v>
      </c>
      <c r="B13" s="1"/>
      <c r="C13" s="1"/>
      <c r="D13" s="1"/>
      <c r="F13" s="1"/>
      <c r="G13" s="1"/>
      <c r="H13" s="1"/>
      <c r="J13" s="1"/>
      <c r="K13" s="1"/>
      <c r="L13" s="1"/>
      <c r="N13" s="1">
        <v>194</v>
      </c>
      <c r="O13" s="1">
        <v>2</v>
      </c>
      <c r="P13" s="1">
        <v>5</v>
      </c>
      <c r="R13" s="1">
        <v>6</v>
      </c>
      <c r="S13" s="1">
        <v>10</v>
      </c>
      <c r="T13" s="1">
        <v>4</v>
      </c>
      <c r="V13" s="1">
        <v>215</v>
      </c>
      <c r="W13" s="1">
        <v>5</v>
      </c>
      <c r="X13" s="1">
        <v>9</v>
      </c>
      <c r="Z13" s="1">
        <v>350</v>
      </c>
      <c r="AA13" s="1">
        <v>10</v>
      </c>
      <c r="AB13" s="1">
        <v>5</v>
      </c>
      <c r="AD13" s="1">
        <v>612</v>
      </c>
      <c r="AE13" s="1">
        <v>5</v>
      </c>
      <c r="AF13" s="1">
        <v>5</v>
      </c>
      <c r="AH13" s="1">
        <v>891</v>
      </c>
      <c r="AI13" s="1">
        <v>16</v>
      </c>
      <c r="AJ13" s="1">
        <v>5</v>
      </c>
      <c r="AL13" s="1">
        <v>1195</v>
      </c>
      <c r="AM13" s="1">
        <v>10</v>
      </c>
      <c r="AN13" s="1">
        <v>2</v>
      </c>
      <c r="AP13" s="1">
        <v>1416</v>
      </c>
      <c r="AQ13" s="1">
        <v>15</v>
      </c>
      <c r="AR13" s="1">
        <v>10</v>
      </c>
      <c r="AT13" s="1">
        <v>1799</v>
      </c>
      <c r="AU13" s="1">
        <v>1</v>
      </c>
      <c r="AV13" s="1">
        <v>6</v>
      </c>
      <c r="AX13" s="1">
        <v>2240</v>
      </c>
      <c r="AY13" s="1">
        <v>6</v>
      </c>
      <c r="AZ13" s="1">
        <v>11</v>
      </c>
      <c r="BB13" s="1">
        <v>2683</v>
      </c>
      <c r="BC13" s="1">
        <v>17</v>
      </c>
      <c r="BD13" s="1">
        <v>10</v>
      </c>
      <c r="BF13" s="1">
        <v>3123</v>
      </c>
      <c r="BG13" s="1">
        <v>13</v>
      </c>
      <c r="BH13" s="1">
        <v>10</v>
      </c>
      <c r="BJ13" s="1">
        <v>3507</v>
      </c>
      <c r="BK13" s="1">
        <v>8</v>
      </c>
      <c r="BL13" s="1">
        <v>3</v>
      </c>
      <c r="BN13" s="1">
        <v>3998</v>
      </c>
      <c r="BO13" s="1">
        <v>5</v>
      </c>
      <c r="BP13" s="1">
        <v>2</v>
      </c>
      <c r="BR13" s="1">
        <v>4428</v>
      </c>
      <c r="BS13" s="1">
        <v>5</v>
      </c>
      <c r="BT13" s="1">
        <v>2</v>
      </c>
    </row>
    <row r="14" spans="1:72" x14ac:dyDescent="0.25">
      <c r="A14" s="1" t="s">
        <v>6</v>
      </c>
      <c r="B14" s="1">
        <v>87</v>
      </c>
      <c r="C14" s="1">
        <v>2</v>
      </c>
      <c r="D14" s="1">
        <v>8</v>
      </c>
      <c r="F14" s="1">
        <v>235</v>
      </c>
      <c r="G14" s="1">
        <v>6</v>
      </c>
      <c r="H14" s="1">
        <v>0</v>
      </c>
      <c r="J14" s="1">
        <v>518</v>
      </c>
      <c r="K14" s="1">
        <v>3</v>
      </c>
      <c r="L14" s="1">
        <v>5</v>
      </c>
      <c r="N14" s="1"/>
      <c r="O14" s="1"/>
      <c r="P14" s="1"/>
      <c r="R14" s="1">
        <v>3831</v>
      </c>
      <c r="S14" s="1">
        <v>14</v>
      </c>
      <c r="T14" s="1">
        <v>4</v>
      </c>
      <c r="V14" s="1"/>
      <c r="W14" s="1"/>
      <c r="X14" s="1"/>
      <c r="Z14" s="1"/>
      <c r="AA14" s="1"/>
      <c r="AB14" s="1"/>
      <c r="AD14" s="1"/>
      <c r="AE14" s="1"/>
      <c r="AF14" s="1"/>
      <c r="AH14" s="1"/>
      <c r="AI14" s="1"/>
      <c r="AJ14" s="1"/>
      <c r="AL14" s="1"/>
      <c r="AM14" s="1"/>
      <c r="AN14" s="1"/>
      <c r="AP14" s="1"/>
      <c r="AQ14" s="1"/>
      <c r="AR14" s="1"/>
      <c r="AT14" s="1"/>
      <c r="AU14" s="1"/>
      <c r="AV14" s="1"/>
      <c r="AX14" s="1"/>
      <c r="AY14" s="1"/>
      <c r="AZ14" s="1"/>
      <c r="BB14" s="1"/>
      <c r="BC14" s="1"/>
      <c r="BD14" s="1"/>
      <c r="BF14" s="1"/>
      <c r="BG14" s="1"/>
      <c r="BH14" s="1"/>
      <c r="BJ14" s="1"/>
      <c r="BK14" s="1"/>
      <c r="BL14" s="1"/>
      <c r="BN14" s="1"/>
      <c r="BO14" s="1"/>
      <c r="BP14" s="1"/>
      <c r="BR14" s="1"/>
      <c r="BS14" s="1"/>
      <c r="BT14" s="1"/>
    </row>
    <row r="15" spans="1:72" x14ac:dyDescent="0.25">
      <c r="A15" s="1" t="s">
        <v>17</v>
      </c>
      <c r="B15" s="1"/>
      <c r="C15" s="1"/>
      <c r="D15" s="1"/>
      <c r="F15" s="1"/>
      <c r="G15" s="1"/>
      <c r="H15" s="1"/>
      <c r="J15" s="1"/>
      <c r="K15" s="1"/>
      <c r="L15" s="1"/>
      <c r="N15" s="1"/>
      <c r="O15" s="1"/>
      <c r="P15" s="1"/>
      <c r="R15" s="1">
        <v>395</v>
      </c>
      <c r="S15" s="1">
        <v>19</v>
      </c>
      <c r="T15" s="1">
        <v>0</v>
      </c>
      <c r="V15" s="1">
        <v>3623</v>
      </c>
      <c r="W15" s="1">
        <v>12</v>
      </c>
      <c r="X15" s="1">
        <v>10</v>
      </c>
      <c r="Z15" s="1">
        <v>3679</v>
      </c>
      <c r="AA15" s="1">
        <v>12</v>
      </c>
      <c r="AB15" s="1">
        <v>4</v>
      </c>
      <c r="AD15" s="1">
        <v>2209</v>
      </c>
      <c r="AE15" s="1">
        <v>17</v>
      </c>
      <c r="AF15" s="1">
        <v>10</v>
      </c>
      <c r="AH15" s="1">
        <v>7095</v>
      </c>
      <c r="AI15" s="1">
        <v>3</v>
      </c>
      <c r="AJ15" s="1">
        <v>7</v>
      </c>
      <c r="AL15" s="1">
        <v>2215</v>
      </c>
      <c r="AM15" s="1">
        <v>1</v>
      </c>
      <c r="AN15" s="1">
        <v>11</v>
      </c>
      <c r="AP15" s="1">
        <v>2154</v>
      </c>
      <c r="AQ15" s="1">
        <v>17</v>
      </c>
      <c r="AR15" s="1">
        <v>11</v>
      </c>
      <c r="AT15" s="1"/>
      <c r="AU15" s="1"/>
      <c r="AV15" s="1"/>
      <c r="AX15" s="1">
        <v>414</v>
      </c>
      <c r="AY15" s="1">
        <v>0</v>
      </c>
      <c r="AZ15" s="1">
        <v>0</v>
      </c>
      <c r="BB15" s="1"/>
      <c r="BC15" s="1"/>
      <c r="BD15" s="1"/>
      <c r="BF15" s="1"/>
      <c r="BG15" s="1"/>
      <c r="BH15" s="1"/>
      <c r="BJ15" s="1"/>
      <c r="BK15" s="1"/>
      <c r="BL15" s="1"/>
      <c r="BN15" s="1"/>
      <c r="BO15" s="1"/>
      <c r="BP15" s="1"/>
      <c r="BR15" s="1"/>
      <c r="BS15" s="1"/>
      <c r="BT15" s="1"/>
    </row>
    <row r="16" spans="1:72" s="11" customFormat="1" x14ac:dyDescent="0.25">
      <c r="A16" s="5"/>
      <c r="B16" s="12">
        <f>SUM(B5:B15)+INT((SUM(C5:C15)+INT(SUM(D5:D15)/12))/20)</f>
        <v>61070</v>
      </c>
      <c r="C16" s="12">
        <f>MOD(SUM(C5:C15)+INT(SUM(D5:D15)/12),20)</f>
        <v>0</v>
      </c>
      <c r="D16" s="12">
        <f>MOD(SUM(D5:D15),12)</f>
        <v>2</v>
      </c>
      <c r="F16" s="12">
        <f>SUM(F5:F15)+INT((SUM(G5:G15)+INT(SUM(H5:H15)/12))/20)</f>
        <v>74760</v>
      </c>
      <c r="G16" s="12">
        <f>MOD(SUM(G5:G15)+INT(SUM(H5:H15)/12),20)</f>
        <v>12</v>
      </c>
      <c r="H16" s="12">
        <f>MOD(SUM(H5:H15),12)</f>
        <v>11</v>
      </c>
      <c r="J16" s="12">
        <f>SUM(J5:J15)+INT((SUM(K5:K15)+INT(SUM(L5:L15)/12))/20)</f>
        <v>65421</v>
      </c>
      <c r="K16" s="12">
        <f>MOD(SUM(K5:K15)+INT(SUM(L5:L15)/12),20)</f>
        <v>12</v>
      </c>
      <c r="L16" s="12">
        <f>MOD(SUM(L5:L15),12)</f>
        <v>1</v>
      </c>
      <c r="N16" s="12">
        <f>SUM(N5:N15)+INT((SUM(O5:O15)+INT(SUM(P5:P15)/12))/20)</f>
        <v>71837</v>
      </c>
      <c r="O16" s="12">
        <f>MOD(SUM(O5:O15)+INT(SUM(P5:P15)/12),20)</f>
        <v>0</v>
      </c>
      <c r="P16" s="12">
        <f>MOD(SUM(P5:P15),12)</f>
        <v>6</v>
      </c>
      <c r="R16" s="12">
        <f>SUM(R5:R15)+INT((SUM(S5:S15)+INT(SUM(T5:T15)/12))/20)</f>
        <v>80528</v>
      </c>
      <c r="S16" s="12">
        <f>MOD(SUM(S5:S15)+INT(SUM(T5:T15)/12),20)</f>
        <v>6</v>
      </c>
      <c r="T16" s="12">
        <f>MOD(SUM(T5:T15),12)</f>
        <v>6</v>
      </c>
      <c r="V16" s="12">
        <f>SUM(V5:V15)+INT((SUM(W5:W15)+INT(SUM(X5:X15)/12))/20)</f>
        <v>71734</v>
      </c>
      <c r="W16" s="12">
        <f>MOD(SUM(W5:W15)+INT(SUM(X5:X15)/12),20)</f>
        <v>3</v>
      </c>
      <c r="X16" s="12">
        <f>MOD(SUM(X5:X15),12)</f>
        <v>5</v>
      </c>
      <c r="Z16" s="12">
        <f>SUM(Z5:Z15)+INT((SUM(AA5:AA15)+INT(SUM(AB5:AB15)/12))/20)</f>
        <v>78808</v>
      </c>
      <c r="AA16" s="12">
        <f>MOD(SUM(AA5:AA15)+INT(SUM(AB5:AB15)/12),20)</f>
        <v>12</v>
      </c>
      <c r="AB16" s="12">
        <f>MOD(SUM(AB5:AB15),12)</f>
        <v>2</v>
      </c>
      <c r="AD16" s="12">
        <f>SUM(AD5:AD15)+INT((SUM(AE5:AE15)+INT(SUM(AF5:AF15)/12))/20)</f>
        <v>77895</v>
      </c>
      <c r="AE16" s="12">
        <f>MOD(SUM(AE5:AE15)+INT(SUM(AF5:AF15)/12),20)</f>
        <v>14</v>
      </c>
      <c r="AF16" s="12">
        <f>MOD(SUM(AF5:AF15),12)</f>
        <v>8</v>
      </c>
      <c r="AH16" s="12">
        <f>SUM(AH5:AH15)+INT((SUM(AI5:AI15)+INT(SUM(AJ5:AJ15)/12))/20)</f>
        <v>84361</v>
      </c>
      <c r="AI16" s="12">
        <f>MOD(SUM(AI5:AI15)+INT(SUM(AJ5:AJ15)/12),20)</f>
        <v>14</v>
      </c>
      <c r="AJ16" s="12">
        <f>MOD(SUM(AJ5:AJ15),12)</f>
        <v>2</v>
      </c>
      <c r="AL16" s="12">
        <f>SUM(AL5:AL15)+INT((SUM(AM5:AM15)+INT(SUM(AN5:AN15)/12))/20)</f>
        <v>81055</v>
      </c>
      <c r="AM16" s="12">
        <f>MOD(SUM(AM5:AM15)+INT(SUM(AN5:AN15)/12),20)</f>
        <v>0</v>
      </c>
      <c r="AN16" s="12">
        <f>MOD(SUM(AN5:AN15),12)</f>
        <v>2</v>
      </c>
      <c r="AP16" s="12">
        <f>SUM(AP5:AP15)+INT((SUM(AQ5:AQ15)+INT(SUM(AR5:AR15)/12))/20)</f>
        <v>83878</v>
      </c>
      <c r="AQ16" s="12">
        <f>MOD(SUM(AQ5:AQ15)+INT(SUM(AR5:AR15)/12),20)</f>
        <v>4</v>
      </c>
      <c r="AR16" s="12">
        <f>MOD(SUM(AR5:AR15),12)</f>
        <v>11</v>
      </c>
      <c r="AT16" s="12">
        <f>SUM(AT5:AT15)+INT((SUM(AU5:AU15)+INT(SUM(AV5:AV15)/12))/20)</f>
        <v>84888</v>
      </c>
      <c r="AU16" s="12">
        <f>MOD(SUM(AU5:AU15)+INT(SUM(AV5:AV15)/12),20)</f>
        <v>7</v>
      </c>
      <c r="AV16" s="12">
        <f>MOD(SUM(AV5:AV15),12)</f>
        <v>1</v>
      </c>
      <c r="AX16" s="12">
        <f>SUM(AX5:AX15)+INT((SUM(AY5:AY15)+INT(SUM(AZ5:AZ15)/12))/20)</f>
        <v>89746</v>
      </c>
      <c r="AY16" s="12">
        <f>MOD(SUM(AY5:AY15)+INT(SUM(AZ5:AZ15)/12),20)</f>
        <v>4</v>
      </c>
      <c r="AZ16" s="12">
        <f>MOD(SUM(AZ5:AZ15),12)</f>
        <v>11</v>
      </c>
      <c r="BB16" s="12">
        <f>SUM(BB5:BB15)+INT((SUM(BC5:BC15)+INT(SUM(BD5:BD15)/12))/20)</f>
        <v>90500</v>
      </c>
      <c r="BC16" s="12">
        <f>MOD(SUM(BC5:BC15)+INT(SUM(BD5:BD15)/12),20)</f>
        <v>15</v>
      </c>
      <c r="BD16" s="12">
        <f>MOD(SUM(BD5:BD15),12)</f>
        <v>4</v>
      </c>
      <c r="BF16" s="12">
        <f>SUM(BF5:BF15)+INT((SUM(BG5:BG15)+INT(SUM(BH5:BH15)/12))/20)</f>
        <v>91032</v>
      </c>
      <c r="BG16" s="12">
        <f>MOD(SUM(BG5:BG15)+INT(SUM(BH5:BH15)/12),20)</f>
        <v>6</v>
      </c>
      <c r="BH16" s="12">
        <f>MOD(SUM(BH5:BH15),12)</f>
        <v>4</v>
      </c>
      <c r="BJ16" s="12">
        <f>SUM(BJ5:BJ15)+INT((SUM(BK5:BK15)+INT(SUM(BL5:BL15)/12))/20)</f>
        <v>91484</v>
      </c>
      <c r="BK16" s="12">
        <f>MOD(SUM(BK5:BK15)+INT(SUM(BL5:BL15)/12),20)</f>
        <v>18</v>
      </c>
      <c r="BL16" s="12">
        <f>MOD(SUM(BL5:BL15),12)</f>
        <v>3</v>
      </c>
      <c r="BN16" s="12">
        <f>SUM(BN4:BN15)+INT((SUM(BO4:BO15)+INT(SUM(BP4:BP15)/12))/20)</f>
        <v>91698</v>
      </c>
      <c r="BO16" s="12">
        <f>MOD(SUM(BO4:BO15)+INT(SUM(BP4:BP15)/12),20)</f>
        <v>12</v>
      </c>
      <c r="BP16" s="12">
        <f>MOD(SUM(BP4:BP15),12)</f>
        <v>0</v>
      </c>
      <c r="BR16" s="12">
        <f>SUM(BR4:BR15)+INT((SUM(BS4:BS15)+INT(SUM(BT4:BT15)/12))/20)</f>
        <v>92532</v>
      </c>
      <c r="BS16" s="12">
        <f>MOD(SUM(BS4:BS15)+INT(SUM(BT4:BT15)/12),20)</f>
        <v>10</v>
      </c>
      <c r="BT16" s="12">
        <f>MOD(SUM(BT4:BT15),12)</f>
        <v>9</v>
      </c>
    </row>
    <row r="20" spans="1:72" x14ac:dyDescent="0.25">
      <c r="A20" s="11" t="s">
        <v>44</v>
      </c>
      <c r="B20" s="1"/>
      <c r="C20" s="1"/>
      <c r="D20" s="1"/>
      <c r="F20" s="1"/>
      <c r="G20" s="1"/>
      <c r="H20" s="1"/>
      <c r="J20" s="1"/>
      <c r="K20" s="1"/>
      <c r="L20" s="1"/>
      <c r="N20" s="1"/>
      <c r="O20" s="1"/>
      <c r="P20" s="1"/>
      <c r="V20" s="1"/>
      <c r="W20" s="1"/>
      <c r="X20" s="1"/>
      <c r="Z20" s="1"/>
      <c r="AA20" s="1"/>
      <c r="AB20" s="1"/>
      <c r="AD20" s="1"/>
      <c r="AH20" s="1"/>
      <c r="AL20" s="1"/>
      <c r="AP20" s="1"/>
      <c r="AT20" s="1"/>
      <c r="AX20" s="1"/>
      <c r="BB20" s="1"/>
      <c r="BF20" s="1"/>
      <c r="BJ20" s="1"/>
      <c r="BN20" s="1"/>
      <c r="BR20" s="1"/>
    </row>
    <row r="21" spans="1:72" x14ac:dyDescent="0.25">
      <c r="A21" s="4" t="s">
        <v>18</v>
      </c>
      <c r="B21" s="1"/>
      <c r="C21" s="1"/>
      <c r="D21" s="1"/>
      <c r="F21" s="1">
        <v>18495</v>
      </c>
      <c r="G21">
        <v>7</v>
      </c>
      <c r="H21">
        <v>10</v>
      </c>
      <c r="J21" s="1">
        <v>18495</v>
      </c>
      <c r="K21">
        <v>7</v>
      </c>
      <c r="L21">
        <v>10</v>
      </c>
      <c r="N21" s="1">
        <v>18495</v>
      </c>
      <c r="O21">
        <v>7</v>
      </c>
      <c r="P21">
        <v>10</v>
      </c>
      <c r="R21" s="1">
        <v>18495</v>
      </c>
      <c r="S21">
        <v>7</v>
      </c>
      <c r="T21">
        <v>10</v>
      </c>
      <c r="V21" s="1">
        <v>18495</v>
      </c>
      <c r="W21">
        <v>7</v>
      </c>
      <c r="X21">
        <v>10</v>
      </c>
      <c r="Z21" s="1">
        <v>18495</v>
      </c>
      <c r="AA21">
        <v>7</v>
      </c>
      <c r="AB21">
        <v>10</v>
      </c>
      <c r="AD21" s="1">
        <v>18495</v>
      </c>
      <c r="AE21">
        <v>7</v>
      </c>
      <c r="AF21">
        <v>10</v>
      </c>
      <c r="AH21" s="1">
        <v>18495</v>
      </c>
      <c r="AI21">
        <v>7</v>
      </c>
      <c r="AJ21">
        <v>10</v>
      </c>
      <c r="AL21" s="1">
        <v>18495</v>
      </c>
      <c r="AM21">
        <v>7</v>
      </c>
      <c r="AN21">
        <v>10</v>
      </c>
      <c r="AP21" s="1">
        <v>18495</v>
      </c>
      <c r="AQ21">
        <v>7</v>
      </c>
      <c r="AR21">
        <v>10</v>
      </c>
      <c r="AT21" s="1">
        <v>18495</v>
      </c>
      <c r="AU21">
        <v>7</v>
      </c>
      <c r="AV21">
        <v>10</v>
      </c>
      <c r="AX21" s="1">
        <v>18495</v>
      </c>
      <c r="AY21">
        <v>7</v>
      </c>
      <c r="AZ21">
        <v>10</v>
      </c>
      <c r="BB21" s="1">
        <v>18495</v>
      </c>
      <c r="BC21">
        <v>7</v>
      </c>
      <c r="BD21">
        <v>10</v>
      </c>
      <c r="BF21" s="1">
        <v>18495</v>
      </c>
      <c r="BG21">
        <v>7</v>
      </c>
      <c r="BH21">
        <v>10</v>
      </c>
      <c r="BJ21" s="1">
        <v>18495</v>
      </c>
      <c r="BK21">
        <v>7</v>
      </c>
      <c r="BL21">
        <v>10</v>
      </c>
      <c r="BN21" s="1">
        <v>18495</v>
      </c>
      <c r="BO21">
        <v>7</v>
      </c>
      <c r="BP21">
        <v>10</v>
      </c>
      <c r="BR21" s="1">
        <v>18495</v>
      </c>
      <c r="BS21">
        <v>7</v>
      </c>
      <c r="BT21">
        <v>10</v>
      </c>
    </row>
    <row r="22" spans="1:72" x14ac:dyDescent="0.25">
      <c r="A22" s="10" t="s">
        <v>41</v>
      </c>
      <c r="B22" s="1"/>
      <c r="C22" s="1"/>
      <c r="D22" s="1"/>
      <c r="F22" s="1">
        <v>600</v>
      </c>
      <c r="G22" s="1"/>
      <c r="H22" s="1"/>
      <c r="J22" s="1">
        <v>4906</v>
      </c>
      <c r="K22" s="1">
        <v>19</v>
      </c>
      <c r="L22" s="1">
        <v>8</v>
      </c>
      <c r="N22" s="1">
        <v>17972</v>
      </c>
      <c r="O22" s="1">
        <v>2</v>
      </c>
      <c r="P22" s="1">
        <v>2</v>
      </c>
      <c r="R22" s="1">
        <v>36960</v>
      </c>
      <c r="S22" s="1">
        <v>19</v>
      </c>
      <c r="T22" s="1">
        <v>9</v>
      </c>
      <c r="V22" s="1">
        <v>37602</v>
      </c>
      <c r="W22" s="1">
        <v>18</v>
      </c>
      <c r="X22" s="1">
        <v>3</v>
      </c>
      <c r="Z22" s="1">
        <v>37602</v>
      </c>
      <c r="AA22" s="1">
        <v>18</v>
      </c>
      <c r="AB22" s="1">
        <v>3</v>
      </c>
      <c r="AD22" s="1">
        <v>39862</v>
      </c>
      <c r="AE22" s="1">
        <v>18</v>
      </c>
      <c r="AF22" s="1">
        <v>3</v>
      </c>
      <c r="AH22" s="1">
        <v>45844</v>
      </c>
      <c r="AI22">
        <v>18</v>
      </c>
      <c r="AJ22">
        <v>3</v>
      </c>
      <c r="AL22" s="1">
        <v>48726</v>
      </c>
      <c r="AM22">
        <v>18</v>
      </c>
      <c r="AN22">
        <v>3</v>
      </c>
      <c r="AP22" s="1">
        <v>50170</v>
      </c>
      <c r="AQ22">
        <v>12</v>
      </c>
      <c r="AR22">
        <v>8</v>
      </c>
      <c r="AT22" s="1">
        <v>50170</v>
      </c>
      <c r="AU22">
        <v>12</v>
      </c>
      <c r="AV22">
        <v>8</v>
      </c>
      <c r="AX22" s="1">
        <v>50170</v>
      </c>
      <c r="AY22">
        <v>12</v>
      </c>
      <c r="AZ22">
        <v>8</v>
      </c>
      <c r="BB22" s="1">
        <v>50170</v>
      </c>
      <c r="BC22">
        <v>12</v>
      </c>
      <c r="BD22">
        <v>8</v>
      </c>
      <c r="BF22" s="1">
        <v>50170</v>
      </c>
      <c r="BG22">
        <v>12</v>
      </c>
      <c r="BH22">
        <v>8</v>
      </c>
      <c r="BJ22" s="1">
        <v>50170</v>
      </c>
      <c r="BK22">
        <v>12</v>
      </c>
      <c r="BL22">
        <v>8</v>
      </c>
      <c r="BN22" s="1">
        <v>50170</v>
      </c>
      <c r="BO22">
        <v>12</v>
      </c>
      <c r="BP22">
        <v>8</v>
      </c>
      <c r="BR22" s="1">
        <v>50170</v>
      </c>
      <c r="BS22">
        <v>12</v>
      </c>
      <c r="BT22">
        <v>8</v>
      </c>
    </row>
    <row r="23" spans="1:72" x14ac:dyDescent="0.25">
      <c r="A23" s="10" t="s">
        <v>34</v>
      </c>
      <c r="B23" s="1"/>
      <c r="C23" s="1"/>
      <c r="D23" s="1"/>
      <c r="F23" s="1"/>
      <c r="G23" s="1"/>
      <c r="H23" s="1"/>
      <c r="J23" s="1"/>
      <c r="K23" s="1"/>
      <c r="L23" s="1"/>
      <c r="N23" s="1"/>
      <c r="O23" s="1"/>
      <c r="P23" s="1"/>
      <c r="V23" s="1"/>
      <c r="W23" s="1"/>
      <c r="X23" s="1"/>
      <c r="Z23" s="1">
        <v>3415</v>
      </c>
      <c r="AA23" s="1">
        <v>0</v>
      </c>
      <c r="AB23" s="1">
        <v>0</v>
      </c>
      <c r="AD23" s="1"/>
      <c r="AH23" s="1"/>
      <c r="AL23" s="1">
        <v>5236</v>
      </c>
      <c r="AM23">
        <v>12</v>
      </c>
      <c r="AN23">
        <v>3</v>
      </c>
      <c r="AP23" s="1">
        <v>8233</v>
      </c>
      <c r="AQ23">
        <v>9</v>
      </c>
      <c r="AR23">
        <v>10</v>
      </c>
      <c r="AT23" s="1">
        <v>8233</v>
      </c>
      <c r="AU23">
        <v>9</v>
      </c>
      <c r="AV23">
        <v>10</v>
      </c>
      <c r="AX23" s="1">
        <v>13786</v>
      </c>
      <c r="BB23" s="1">
        <v>13786</v>
      </c>
      <c r="BF23" s="1">
        <v>13786</v>
      </c>
      <c r="BJ23" s="1">
        <v>13786</v>
      </c>
      <c r="BN23" s="1">
        <v>13786</v>
      </c>
      <c r="BR23" s="1">
        <v>13786</v>
      </c>
    </row>
    <row r="24" spans="1:72" x14ac:dyDescent="0.25">
      <c r="A24" s="10" t="s">
        <v>8</v>
      </c>
      <c r="B24" s="1"/>
      <c r="C24" s="1"/>
      <c r="D24" s="1"/>
      <c r="F24" s="1">
        <v>1761</v>
      </c>
      <c r="G24" s="1">
        <v>12</v>
      </c>
      <c r="H24" s="1">
        <v>11</v>
      </c>
      <c r="J24" s="1">
        <v>1767</v>
      </c>
      <c r="K24" s="1">
        <v>11</v>
      </c>
      <c r="L24" s="1">
        <v>5</v>
      </c>
      <c r="N24" s="1">
        <v>1876</v>
      </c>
      <c r="O24" s="1">
        <v>11</v>
      </c>
      <c r="P24" s="1">
        <v>1</v>
      </c>
      <c r="R24" s="1">
        <v>3000</v>
      </c>
      <c r="S24" s="1">
        <v>0</v>
      </c>
      <c r="T24" s="1">
        <v>0</v>
      </c>
      <c r="V24" s="1">
        <v>2784</v>
      </c>
      <c r="W24" s="1">
        <v>7</v>
      </c>
      <c r="X24" s="1">
        <v>3</v>
      </c>
      <c r="Z24" s="1"/>
      <c r="AA24" s="1"/>
      <c r="AB24" s="1"/>
      <c r="AD24" s="1">
        <v>3119</v>
      </c>
      <c r="AH24" s="1">
        <v>2923</v>
      </c>
      <c r="AI24">
        <v>0</v>
      </c>
      <c r="AJ24">
        <v>0</v>
      </c>
      <c r="AL24" s="1">
        <v>2663</v>
      </c>
      <c r="AM24">
        <v>0</v>
      </c>
      <c r="AN24">
        <v>0</v>
      </c>
      <c r="AP24" s="1">
        <v>2397</v>
      </c>
      <c r="AQ24">
        <v>0</v>
      </c>
      <c r="AR24">
        <v>0</v>
      </c>
      <c r="AT24" s="1">
        <v>2158</v>
      </c>
      <c r="AU24">
        <v>0</v>
      </c>
      <c r="AV24">
        <v>0</v>
      </c>
      <c r="AX24" s="1">
        <v>1970</v>
      </c>
      <c r="BB24" s="1">
        <v>1773</v>
      </c>
      <c r="BF24" s="1">
        <v>1596</v>
      </c>
      <c r="BJ24" s="1">
        <v>1436</v>
      </c>
      <c r="BN24" s="1">
        <v>1292</v>
      </c>
      <c r="BR24" s="1">
        <v>1163</v>
      </c>
    </row>
    <row r="25" spans="1:72" x14ac:dyDescent="0.25">
      <c r="A25" s="10" t="s">
        <v>10</v>
      </c>
      <c r="B25" s="1">
        <v>79</v>
      </c>
      <c r="C25" s="1">
        <v>15</v>
      </c>
      <c r="D25" s="1">
        <v>10</v>
      </c>
      <c r="F25" s="1">
        <v>86</v>
      </c>
      <c r="G25" s="1">
        <v>16</v>
      </c>
      <c r="H25" s="1"/>
      <c r="J25" s="1">
        <v>104</v>
      </c>
      <c r="K25" s="1">
        <v>17</v>
      </c>
      <c r="L25" s="1">
        <v>8</v>
      </c>
      <c r="N25" s="1"/>
      <c r="O25" s="1"/>
      <c r="P25" s="1"/>
      <c r="V25" s="1"/>
      <c r="W25" s="1"/>
      <c r="X25" s="1"/>
      <c r="Z25" s="1"/>
      <c r="AA25" s="1"/>
      <c r="AB25" s="1"/>
      <c r="AD25" s="1"/>
      <c r="AH25" s="1"/>
      <c r="AL25" s="1"/>
      <c r="AP25" s="1"/>
      <c r="AT25" s="1"/>
      <c r="AX25" s="1"/>
      <c r="BB25" s="1"/>
      <c r="BF25" s="1"/>
      <c r="BJ25" s="1"/>
      <c r="BN25" s="1"/>
      <c r="BR25" s="1"/>
    </row>
    <row r="26" spans="1:72" x14ac:dyDescent="0.25">
      <c r="A26" s="10"/>
      <c r="B26" s="1"/>
      <c r="C26" s="1"/>
      <c r="D26" s="1"/>
      <c r="F26" s="1"/>
      <c r="G26" s="1"/>
      <c r="H26" s="1"/>
      <c r="J26" s="1"/>
      <c r="K26" s="1"/>
      <c r="L26" s="1"/>
      <c r="N26" s="1"/>
      <c r="O26" s="1"/>
      <c r="P26" s="1"/>
      <c r="V26" s="1"/>
      <c r="W26" s="1"/>
      <c r="X26" s="1"/>
      <c r="Z26" s="1"/>
      <c r="AA26" s="1"/>
      <c r="AB26" s="1"/>
      <c r="AD26" s="1"/>
      <c r="AH26" s="1"/>
      <c r="AL26" s="1"/>
      <c r="AP26" s="1"/>
      <c r="AT26" s="1"/>
      <c r="AX26" s="1"/>
      <c r="BB26" s="1"/>
      <c r="BF26" s="1"/>
      <c r="BJ26" s="1"/>
      <c r="BN26" s="1"/>
      <c r="BR26" s="1"/>
    </row>
    <row r="27" spans="1:72" x14ac:dyDescent="0.25">
      <c r="A27" s="14" t="s">
        <v>65</v>
      </c>
      <c r="B27" s="1"/>
      <c r="C27" s="1"/>
      <c r="D27" s="1"/>
      <c r="F27" s="1"/>
      <c r="G27" s="1"/>
      <c r="H27" s="1"/>
      <c r="J27" s="1"/>
      <c r="K27" s="1"/>
      <c r="L27" s="1"/>
      <c r="N27" s="1"/>
      <c r="O27" s="1"/>
      <c r="P27" s="1"/>
      <c r="R27">
        <v>210</v>
      </c>
      <c r="S27">
        <v>10</v>
      </c>
      <c r="T27">
        <v>7</v>
      </c>
      <c r="V27" s="1">
        <v>370</v>
      </c>
      <c r="W27" s="1">
        <v>19</v>
      </c>
      <c r="X27" s="1">
        <v>4</v>
      </c>
      <c r="Z27" s="1">
        <v>429</v>
      </c>
      <c r="AA27" s="1">
        <v>4</v>
      </c>
      <c r="AB27" s="1">
        <v>4</v>
      </c>
      <c r="AD27" s="1">
        <v>471</v>
      </c>
      <c r="AE27" s="1">
        <v>2</v>
      </c>
      <c r="AF27" s="1">
        <v>11</v>
      </c>
      <c r="AH27" s="1">
        <v>648</v>
      </c>
      <c r="AI27">
        <v>7</v>
      </c>
      <c r="AJ27">
        <v>2</v>
      </c>
      <c r="AL27" s="1">
        <v>795</v>
      </c>
      <c r="AM27">
        <v>19</v>
      </c>
      <c r="AN27">
        <v>9</v>
      </c>
      <c r="AP27" s="1">
        <v>820</v>
      </c>
      <c r="AQ27">
        <v>19</v>
      </c>
      <c r="AR27">
        <v>9</v>
      </c>
      <c r="AT27" s="1">
        <v>829</v>
      </c>
      <c r="AU27">
        <v>7</v>
      </c>
      <c r="AV27">
        <v>9</v>
      </c>
      <c r="AX27" s="1"/>
      <c r="BB27" s="1"/>
      <c r="BF27" s="1"/>
      <c r="BJ27" s="1"/>
      <c r="BN27" s="1"/>
      <c r="BR27" s="1"/>
    </row>
    <row r="28" spans="1:72" x14ac:dyDescent="0.25">
      <c r="A28" s="15" t="s">
        <v>46</v>
      </c>
      <c r="B28" s="1"/>
      <c r="C28" s="1"/>
      <c r="D28" s="1"/>
      <c r="F28" s="1"/>
      <c r="G28" s="1"/>
      <c r="H28" s="1"/>
      <c r="J28" s="1"/>
      <c r="K28" s="1"/>
      <c r="L28" s="1"/>
      <c r="N28" s="1">
        <v>76</v>
      </c>
      <c r="O28" s="1">
        <v>10</v>
      </c>
      <c r="P28" s="1">
        <v>0</v>
      </c>
      <c r="R28" s="1">
        <v>76</v>
      </c>
      <c r="S28" s="1">
        <v>10</v>
      </c>
      <c r="T28" s="1">
        <v>0</v>
      </c>
      <c r="V28" s="1">
        <v>76</v>
      </c>
      <c r="W28" s="1">
        <v>10</v>
      </c>
      <c r="X28" s="1">
        <v>0</v>
      </c>
      <c r="Z28" s="1">
        <v>76</v>
      </c>
      <c r="AA28" s="1">
        <v>10</v>
      </c>
      <c r="AB28" s="1">
        <v>0</v>
      </c>
      <c r="AD28" s="1">
        <v>76</v>
      </c>
      <c r="AE28" s="1">
        <v>10</v>
      </c>
      <c r="AF28" s="1">
        <v>0</v>
      </c>
      <c r="AH28" s="1"/>
      <c r="AL28" s="1"/>
      <c r="AP28" s="1"/>
      <c r="AT28" s="1"/>
      <c r="AX28" s="1"/>
      <c r="BB28" s="1"/>
      <c r="BF28" s="1"/>
      <c r="BJ28" s="1"/>
      <c r="BN28" s="1"/>
      <c r="BR28" s="1"/>
    </row>
    <row r="29" spans="1:72" x14ac:dyDescent="0.25">
      <c r="A29" s="14" t="s">
        <v>9</v>
      </c>
      <c r="B29" s="9">
        <v>371</v>
      </c>
      <c r="C29" s="1">
        <v>18</v>
      </c>
      <c r="D29" s="1">
        <v>2</v>
      </c>
      <c r="F29" s="1">
        <v>307</v>
      </c>
      <c r="G29" s="1">
        <v>3</v>
      </c>
      <c r="H29" s="1">
        <v>11</v>
      </c>
      <c r="J29" s="1">
        <v>284</v>
      </c>
      <c r="K29" s="1">
        <v>18</v>
      </c>
      <c r="L29" s="1">
        <v>6</v>
      </c>
      <c r="N29" s="1">
        <v>152</v>
      </c>
      <c r="O29" s="1">
        <v>11</v>
      </c>
      <c r="P29" s="1">
        <v>4</v>
      </c>
      <c r="R29" s="1">
        <v>101</v>
      </c>
      <c r="S29" s="1">
        <v>8</v>
      </c>
      <c r="T29" s="1">
        <v>4</v>
      </c>
      <c r="V29" s="1">
        <v>61</v>
      </c>
      <c r="W29" s="1">
        <v>11</v>
      </c>
      <c r="X29" s="1">
        <v>0</v>
      </c>
      <c r="Z29" s="1">
        <v>64</v>
      </c>
      <c r="AA29" s="1">
        <v>0</v>
      </c>
      <c r="AB29" s="1">
        <v>10</v>
      </c>
      <c r="AD29" s="1">
        <v>70</v>
      </c>
      <c r="AE29" s="1">
        <v>2</v>
      </c>
      <c r="AF29" s="1">
        <v>6</v>
      </c>
      <c r="AH29" s="1">
        <v>62</v>
      </c>
      <c r="AI29">
        <v>2</v>
      </c>
      <c r="AJ29">
        <v>6</v>
      </c>
      <c r="AL29" s="1">
        <v>30</v>
      </c>
      <c r="AM29">
        <v>8</v>
      </c>
      <c r="AN29">
        <v>5</v>
      </c>
      <c r="AP29" s="1">
        <v>2</v>
      </c>
      <c r="AQ29">
        <v>10</v>
      </c>
      <c r="AR29">
        <v>0</v>
      </c>
      <c r="AT29" s="1"/>
      <c r="AX29" s="1"/>
      <c r="BB29" s="1">
        <v>8</v>
      </c>
      <c r="BC29">
        <v>8</v>
      </c>
      <c r="BD29">
        <v>9</v>
      </c>
      <c r="BF29" s="1">
        <v>8</v>
      </c>
      <c r="BG29">
        <v>8</v>
      </c>
      <c r="BH29">
        <v>9</v>
      </c>
      <c r="BJ29" s="1">
        <v>8</v>
      </c>
      <c r="BK29">
        <v>18</v>
      </c>
      <c r="BL29">
        <v>1</v>
      </c>
      <c r="BN29" s="1">
        <v>9</v>
      </c>
      <c r="BO29">
        <v>7</v>
      </c>
      <c r="BP29">
        <v>6</v>
      </c>
      <c r="BR29" s="1">
        <v>4</v>
      </c>
      <c r="BS29">
        <v>2</v>
      </c>
      <c r="BT29">
        <v>6</v>
      </c>
    </row>
    <row r="30" spans="1:72" x14ac:dyDescent="0.25">
      <c r="B30" s="1"/>
      <c r="C30" s="1"/>
      <c r="D30" s="1"/>
      <c r="F30" s="1"/>
      <c r="G30" s="1"/>
      <c r="H30" s="1"/>
      <c r="J30" s="1"/>
      <c r="K30" s="1"/>
      <c r="L30" s="1"/>
      <c r="N30" s="1"/>
      <c r="O30" s="1"/>
      <c r="P30" s="1"/>
      <c r="V30" s="1"/>
      <c r="W30" s="1"/>
      <c r="X30" s="1"/>
      <c r="Z30" s="1"/>
      <c r="AA30" s="1"/>
      <c r="AB30" s="1"/>
      <c r="AD30" s="1"/>
      <c r="AH30" s="1"/>
      <c r="AL30" s="1"/>
      <c r="AP30" s="1"/>
      <c r="AT30" s="1"/>
      <c r="AX30" s="1"/>
      <c r="BB30" s="1"/>
      <c r="BF30" s="1"/>
      <c r="BJ30" s="1"/>
      <c r="BN30" s="1"/>
      <c r="BR30" s="1"/>
    </row>
    <row r="31" spans="1:72" x14ac:dyDescent="0.25">
      <c r="A31" s="11" t="s">
        <v>45</v>
      </c>
      <c r="B31" s="1"/>
      <c r="C31" s="1"/>
      <c r="D31" s="1"/>
      <c r="F31" s="1"/>
      <c r="G31" s="1"/>
      <c r="H31" s="1"/>
      <c r="J31" s="1"/>
      <c r="K31" s="1"/>
      <c r="L31" s="1"/>
      <c r="N31" s="1"/>
      <c r="O31" s="1"/>
      <c r="P31" s="1"/>
      <c r="V31" s="1"/>
      <c r="W31" s="1"/>
      <c r="X31" s="1"/>
      <c r="Z31" s="1"/>
      <c r="AA31" s="1"/>
      <c r="AB31" s="1"/>
      <c r="AD31" s="1"/>
      <c r="AH31" s="1"/>
      <c r="AL31" s="1"/>
      <c r="AP31" s="1"/>
      <c r="AT31" s="1"/>
      <c r="AX31" s="1"/>
      <c r="BB31" s="1"/>
      <c r="BF31" s="1"/>
      <c r="BJ31" s="1"/>
      <c r="BR31" s="1"/>
    </row>
    <row r="32" spans="1:72" x14ac:dyDescent="0.25">
      <c r="A32" s="4" t="s">
        <v>0</v>
      </c>
      <c r="B32" s="9">
        <v>43234</v>
      </c>
      <c r="C32">
        <v>9</v>
      </c>
      <c r="D32">
        <v>11</v>
      </c>
      <c r="F32" s="9">
        <v>29506</v>
      </c>
      <c r="G32" s="9">
        <v>14</v>
      </c>
      <c r="H32" s="9">
        <v>2</v>
      </c>
      <c r="J32" s="1">
        <v>28706</v>
      </c>
      <c r="K32" s="1">
        <v>5</v>
      </c>
      <c r="L32" s="1">
        <v>6</v>
      </c>
      <c r="N32" s="1">
        <v>25284</v>
      </c>
      <c r="O32" s="1">
        <v>16</v>
      </c>
      <c r="P32" s="1">
        <v>11</v>
      </c>
      <c r="R32" s="1">
        <v>16683</v>
      </c>
      <c r="S32" s="1">
        <v>10</v>
      </c>
      <c r="T32" s="1">
        <v>0</v>
      </c>
      <c r="V32" s="1">
        <v>6105</v>
      </c>
      <c r="W32" s="1">
        <v>1</v>
      </c>
      <c r="X32" s="1">
        <v>0</v>
      </c>
      <c r="Z32" s="1">
        <v>7148</v>
      </c>
      <c r="AA32" s="1">
        <v>7</v>
      </c>
      <c r="AB32" s="1">
        <v>0</v>
      </c>
      <c r="AD32" s="1">
        <v>3294</v>
      </c>
      <c r="AE32" s="1">
        <v>13</v>
      </c>
      <c r="AH32" s="1">
        <v>3294</v>
      </c>
      <c r="AI32">
        <v>13</v>
      </c>
      <c r="AJ32">
        <v>0</v>
      </c>
      <c r="AL32">
        <v>1543</v>
      </c>
      <c r="AM32">
        <v>6</v>
      </c>
      <c r="AN32">
        <v>0</v>
      </c>
      <c r="AP32">
        <v>1043</v>
      </c>
      <c r="AQ32">
        <v>6</v>
      </c>
      <c r="AR32">
        <v>0</v>
      </c>
      <c r="AT32">
        <v>1043</v>
      </c>
      <c r="AU32">
        <v>6</v>
      </c>
      <c r="AV32">
        <v>0</v>
      </c>
      <c r="AX32">
        <v>1043</v>
      </c>
      <c r="AY32">
        <v>6</v>
      </c>
      <c r="BB32" s="1">
        <v>2065</v>
      </c>
      <c r="BC32">
        <v>9</v>
      </c>
      <c r="BF32">
        <v>2065</v>
      </c>
      <c r="BG32">
        <v>9</v>
      </c>
      <c r="BJ32">
        <v>2065</v>
      </c>
      <c r="BK32">
        <v>9</v>
      </c>
    </row>
    <row r="33" spans="1:72" x14ac:dyDescent="0.25">
      <c r="A33" s="4" t="s">
        <v>4</v>
      </c>
      <c r="B33" s="9">
        <v>15000</v>
      </c>
      <c r="C33">
        <v>0</v>
      </c>
      <c r="D33">
        <v>0</v>
      </c>
      <c r="F33" s="9">
        <v>20022</v>
      </c>
      <c r="G33" s="9">
        <v>18</v>
      </c>
      <c r="H33" s="9">
        <v>0</v>
      </c>
      <c r="J33" s="1"/>
      <c r="K33" s="1"/>
      <c r="L33" s="1"/>
      <c r="N33" s="1"/>
      <c r="O33" s="1"/>
      <c r="P33" s="1"/>
      <c r="V33" s="1"/>
      <c r="W33" s="1"/>
      <c r="X33" s="1"/>
      <c r="Z33" s="1"/>
      <c r="AA33" s="1"/>
      <c r="AB33" s="1"/>
      <c r="AH33" s="1"/>
    </row>
    <row r="34" spans="1:72" x14ac:dyDescent="0.25">
      <c r="A34" s="4" t="s">
        <v>19</v>
      </c>
      <c r="B34" s="9"/>
      <c r="F34" s="9"/>
      <c r="G34" s="9"/>
      <c r="H34" s="9"/>
      <c r="J34" s="1">
        <v>5000</v>
      </c>
      <c r="K34" s="1">
        <v>0</v>
      </c>
      <c r="L34" s="1">
        <v>0</v>
      </c>
      <c r="N34" s="1">
        <v>5000</v>
      </c>
      <c r="O34" s="1">
        <v>0</v>
      </c>
      <c r="P34" s="1">
        <v>0</v>
      </c>
      <c r="R34" s="1">
        <v>5000</v>
      </c>
      <c r="V34" s="1">
        <v>5000</v>
      </c>
      <c r="W34" s="1">
        <v>0</v>
      </c>
      <c r="X34" s="1">
        <v>0</v>
      </c>
      <c r="Z34" s="1">
        <v>5000</v>
      </c>
      <c r="AA34" s="1">
        <v>0</v>
      </c>
      <c r="AB34" s="1">
        <v>0</v>
      </c>
      <c r="AD34" s="1">
        <v>5370</v>
      </c>
      <c r="AH34" s="1">
        <v>5370</v>
      </c>
      <c r="AI34">
        <v>0</v>
      </c>
      <c r="AJ34">
        <v>0</v>
      </c>
    </row>
    <row r="35" spans="1:72" x14ac:dyDescent="0.25">
      <c r="A35" s="4" t="s">
        <v>7</v>
      </c>
      <c r="B35" s="9"/>
      <c r="F35" s="9">
        <v>400</v>
      </c>
      <c r="G35" s="9">
        <v>0</v>
      </c>
      <c r="H35" s="9">
        <v>0</v>
      </c>
      <c r="J35" s="1"/>
      <c r="K35" s="1"/>
      <c r="L35" s="1"/>
      <c r="N35" s="1"/>
      <c r="O35" s="1"/>
      <c r="P35" s="1"/>
      <c r="V35" s="1"/>
      <c r="W35" s="1"/>
      <c r="X35" s="1"/>
      <c r="Z35" s="1"/>
      <c r="AA35" s="1"/>
      <c r="AB35" s="1"/>
      <c r="AH35" s="1"/>
    </row>
    <row r="36" spans="1:72" x14ac:dyDescent="0.25">
      <c r="A36" s="4" t="s">
        <v>24</v>
      </c>
      <c r="B36" s="9"/>
      <c r="F36" s="9"/>
      <c r="G36" s="9"/>
      <c r="H36" s="9"/>
      <c r="J36" s="1"/>
      <c r="K36" s="1"/>
      <c r="L36" s="1"/>
      <c r="N36" s="1"/>
      <c r="O36" s="1"/>
      <c r="P36" s="1"/>
      <c r="R36" s="1"/>
      <c r="S36" s="1"/>
      <c r="T36" s="1"/>
      <c r="V36" s="1">
        <v>1022</v>
      </c>
      <c r="W36" s="1">
        <v>3</v>
      </c>
      <c r="X36" s="1">
        <v>0</v>
      </c>
      <c r="Z36" s="1">
        <v>1022</v>
      </c>
      <c r="AA36" s="1">
        <v>3</v>
      </c>
      <c r="AB36" s="1">
        <v>0</v>
      </c>
      <c r="AD36" s="1">
        <v>1022</v>
      </c>
      <c r="AE36" s="1">
        <v>3</v>
      </c>
      <c r="AF36" s="1"/>
      <c r="AH36" s="1">
        <v>1022</v>
      </c>
      <c r="AI36" s="1">
        <v>3</v>
      </c>
      <c r="AJ36" s="1">
        <v>0</v>
      </c>
      <c r="AL36" s="1">
        <v>1022</v>
      </c>
      <c r="AM36" s="1">
        <v>3</v>
      </c>
      <c r="AN36" s="1">
        <v>0</v>
      </c>
      <c r="AP36" s="1">
        <v>1022</v>
      </c>
      <c r="AQ36" s="1">
        <v>3</v>
      </c>
      <c r="AR36" s="1">
        <v>0</v>
      </c>
      <c r="AT36" s="1">
        <v>1022</v>
      </c>
      <c r="AU36" s="1">
        <v>3</v>
      </c>
      <c r="AV36" s="1">
        <v>0</v>
      </c>
      <c r="AX36" s="1">
        <v>1022</v>
      </c>
      <c r="AY36" s="1">
        <v>3</v>
      </c>
      <c r="AZ36" s="1"/>
      <c r="BB36" s="1"/>
      <c r="BC36" s="1"/>
      <c r="BD36" s="1"/>
      <c r="BF36" s="1"/>
      <c r="BG36" s="1"/>
      <c r="BH36" s="1"/>
      <c r="BJ36" s="1"/>
      <c r="BK36" s="1"/>
      <c r="BL36" s="1"/>
      <c r="BN36" s="1"/>
      <c r="BO36" s="1"/>
      <c r="BP36" s="1"/>
      <c r="BR36" s="1"/>
      <c r="BS36" s="1"/>
      <c r="BT36" s="1"/>
    </row>
    <row r="37" spans="1:72" x14ac:dyDescent="0.25">
      <c r="A37" s="4" t="s">
        <v>23</v>
      </c>
      <c r="F37" s="9"/>
      <c r="G37" s="9"/>
      <c r="H37" s="9"/>
      <c r="J37" s="1"/>
      <c r="K37" s="1"/>
      <c r="L37" s="1"/>
      <c r="N37" s="1"/>
      <c r="O37" s="1"/>
      <c r="P37" s="1"/>
      <c r="V37" s="1"/>
      <c r="W37" s="1"/>
      <c r="X37" s="1"/>
      <c r="Z37" s="1">
        <v>5000</v>
      </c>
      <c r="AA37" s="1">
        <v>0</v>
      </c>
      <c r="AB37" s="1">
        <v>0</v>
      </c>
      <c r="AD37" s="1">
        <v>5000</v>
      </c>
      <c r="AH37" s="1">
        <v>5000</v>
      </c>
      <c r="AI37">
        <v>0</v>
      </c>
      <c r="AJ37">
        <v>0</v>
      </c>
    </row>
    <row r="38" spans="1:72" x14ac:dyDescent="0.25">
      <c r="A38" s="10" t="s">
        <v>33</v>
      </c>
      <c r="B38" s="8"/>
      <c r="F38" s="9"/>
      <c r="G38" s="9"/>
      <c r="H38" s="9"/>
      <c r="J38" s="1"/>
      <c r="K38" s="1"/>
      <c r="L38" s="1"/>
      <c r="N38" s="1"/>
      <c r="O38" s="1"/>
      <c r="P38" s="1"/>
      <c r="R38" s="1"/>
      <c r="S38" s="1"/>
      <c r="T38" s="1"/>
      <c r="V38" s="1"/>
      <c r="W38" s="1"/>
      <c r="X38" s="1"/>
      <c r="Z38" s="1"/>
      <c r="AA38" s="1"/>
      <c r="AB38" s="1"/>
      <c r="AD38" s="1"/>
      <c r="AE38" s="1"/>
      <c r="AF38" s="1"/>
      <c r="AH38" s="1"/>
      <c r="AI38" s="1"/>
      <c r="AJ38" s="1"/>
      <c r="AL38" s="1"/>
      <c r="AM38" s="1"/>
      <c r="AN38" s="1"/>
      <c r="AP38" s="1"/>
      <c r="AQ38" s="1"/>
      <c r="AR38" s="1"/>
      <c r="AT38" s="1">
        <v>492</v>
      </c>
      <c r="AU38" s="1">
        <v>10</v>
      </c>
      <c r="AV38" s="1">
        <v>10</v>
      </c>
      <c r="AX38" s="1">
        <v>492</v>
      </c>
      <c r="AY38" s="1">
        <v>10</v>
      </c>
      <c r="AZ38" s="1">
        <v>10</v>
      </c>
      <c r="BB38" s="1">
        <v>946</v>
      </c>
      <c r="BC38" s="1">
        <v>6</v>
      </c>
      <c r="BD38" s="1">
        <v>10</v>
      </c>
      <c r="BF38" s="1">
        <v>1434</v>
      </c>
      <c r="BG38" s="1">
        <v>6</v>
      </c>
      <c r="BH38" s="1">
        <v>10</v>
      </c>
      <c r="BJ38" s="1">
        <v>1434</v>
      </c>
      <c r="BK38" s="1">
        <v>6</v>
      </c>
      <c r="BL38" s="1">
        <v>10</v>
      </c>
      <c r="BN38" s="1">
        <v>3466</v>
      </c>
      <c r="BO38">
        <v>8</v>
      </c>
      <c r="BP38">
        <v>9</v>
      </c>
      <c r="BR38" s="1">
        <v>4153</v>
      </c>
      <c r="BS38" s="1">
        <v>16</v>
      </c>
      <c r="BT38" s="1">
        <v>6</v>
      </c>
    </row>
    <row r="39" spans="1:72" x14ac:dyDescent="0.25">
      <c r="A39" s="4" t="s">
        <v>42</v>
      </c>
      <c r="F39" s="9"/>
      <c r="G39" s="9"/>
      <c r="H39" s="9"/>
      <c r="J39" s="1"/>
      <c r="K39" s="1"/>
      <c r="L39" s="1"/>
      <c r="N39" s="1"/>
      <c r="O39" s="1"/>
      <c r="P39" s="1"/>
      <c r="AT39" s="1">
        <v>1477</v>
      </c>
      <c r="AU39">
        <v>12</v>
      </c>
      <c r="AV39">
        <v>4</v>
      </c>
      <c r="AX39" s="1">
        <v>1477</v>
      </c>
      <c r="AY39">
        <v>12</v>
      </c>
      <c r="AZ39">
        <v>4</v>
      </c>
      <c r="BB39" s="1">
        <v>2425</v>
      </c>
      <c r="BC39">
        <v>10</v>
      </c>
      <c r="BD39">
        <v>7</v>
      </c>
      <c r="BF39" s="1">
        <v>2425</v>
      </c>
      <c r="BG39">
        <v>10</v>
      </c>
      <c r="BH39">
        <v>7</v>
      </c>
      <c r="BJ39" s="1">
        <v>3507</v>
      </c>
      <c r="BK39">
        <v>11</v>
      </c>
      <c r="BL39">
        <v>1</v>
      </c>
      <c r="BN39" s="1">
        <v>3507</v>
      </c>
      <c r="BO39">
        <v>11</v>
      </c>
      <c r="BP39">
        <v>1</v>
      </c>
      <c r="BR39" s="1">
        <v>4244</v>
      </c>
      <c r="BS39">
        <v>19</v>
      </c>
      <c r="BT39">
        <v>5</v>
      </c>
    </row>
    <row r="40" spans="1:72" x14ac:dyDescent="0.25">
      <c r="A40" s="1"/>
      <c r="F40" s="9"/>
      <c r="G40" s="9"/>
      <c r="H40" s="9"/>
      <c r="J40" s="1"/>
      <c r="K40" s="1"/>
      <c r="L40" s="1"/>
    </row>
    <row r="41" spans="1:72" x14ac:dyDescent="0.25">
      <c r="A41" s="5" t="s">
        <v>43</v>
      </c>
      <c r="F41" s="9"/>
      <c r="G41" s="9"/>
      <c r="H41" s="9"/>
      <c r="J41" s="1"/>
      <c r="K41" s="1"/>
      <c r="L41" s="1"/>
      <c r="N41" s="1"/>
      <c r="O41" s="1"/>
      <c r="P41" s="1"/>
    </row>
    <row r="42" spans="1:72" x14ac:dyDescent="0.25">
      <c r="A42" s="10" t="s">
        <v>33</v>
      </c>
      <c r="F42" s="9"/>
      <c r="G42" s="9"/>
      <c r="H42" s="9"/>
      <c r="J42" s="1"/>
      <c r="K42" s="1"/>
      <c r="L42" s="1"/>
      <c r="N42" s="1"/>
      <c r="O42" s="1"/>
      <c r="P42" s="1"/>
      <c r="AT42" s="1">
        <v>320</v>
      </c>
      <c r="AU42">
        <v>7</v>
      </c>
      <c r="AV42">
        <v>8</v>
      </c>
      <c r="AX42" s="1">
        <v>525</v>
      </c>
      <c r="AY42">
        <v>17</v>
      </c>
      <c r="AZ42">
        <v>8</v>
      </c>
      <c r="BB42" s="1">
        <v>571</v>
      </c>
      <c r="BC42">
        <v>12</v>
      </c>
      <c r="BD42">
        <v>5</v>
      </c>
      <c r="BF42" s="1">
        <v>357</v>
      </c>
      <c r="BG42">
        <v>8</v>
      </c>
      <c r="BH42">
        <v>8</v>
      </c>
      <c r="BJ42" s="1">
        <v>586</v>
      </c>
      <c r="BK42">
        <v>2</v>
      </c>
      <c r="BL42">
        <v>5</v>
      </c>
      <c r="BN42" s="1">
        <v>486</v>
      </c>
      <c r="BO42">
        <v>2</v>
      </c>
      <c r="BP42">
        <v>7</v>
      </c>
      <c r="BR42" s="1">
        <v>391</v>
      </c>
      <c r="BS42">
        <v>3</v>
      </c>
      <c r="BT42">
        <v>6</v>
      </c>
    </row>
    <row r="43" spans="1:72" x14ac:dyDescent="0.25">
      <c r="A43" s="4" t="s">
        <v>42</v>
      </c>
      <c r="B43" s="9">
        <v>2383</v>
      </c>
      <c r="C43">
        <v>16</v>
      </c>
      <c r="D43">
        <v>3</v>
      </c>
      <c r="F43" s="9">
        <v>3580</v>
      </c>
      <c r="G43" s="9">
        <v>0</v>
      </c>
      <c r="H43" s="9">
        <v>1</v>
      </c>
      <c r="J43" s="1">
        <v>6155</v>
      </c>
      <c r="K43" s="1">
        <v>11</v>
      </c>
      <c r="L43" s="1">
        <v>6</v>
      </c>
      <c r="N43" s="1">
        <v>2979</v>
      </c>
      <c r="O43" s="1">
        <v>1</v>
      </c>
      <c r="P43" s="1">
        <v>2</v>
      </c>
      <c r="V43">
        <v>215</v>
      </c>
      <c r="W43">
        <v>5</v>
      </c>
      <c r="X43">
        <v>9</v>
      </c>
      <c r="Z43">
        <v>350</v>
      </c>
      <c r="AA43">
        <v>10</v>
      </c>
      <c r="AB43">
        <v>5</v>
      </c>
      <c r="AD43">
        <v>612</v>
      </c>
      <c r="AE43">
        <v>5</v>
      </c>
      <c r="AF43">
        <v>5</v>
      </c>
      <c r="AH43">
        <v>891</v>
      </c>
      <c r="AI43">
        <v>16</v>
      </c>
      <c r="AJ43">
        <v>5</v>
      </c>
      <c r="AL43">
        <v>1195</v>
      </c>
      <c r="AM43">
        <v>10</v>
      </c>
      <c r="AN43">
        <v>2</v>
      </c>
      <c r="AP43">
        <v>1416</v>
      </c>
      <c r="AQ43">
        <v>15</v>
      </c>
      <c r="AR43">
        <v>10</v>
      </c>
      <c r="AT43" s="1">
        <v>321</v>
      </c>
      <c r="AU43">
        <v>9</v>
      </c>
      <c r="AV43">
        <v>2</v>
      </c>
      <c r="AX43" s="1">
        <v>762</v>
      </c>
      <c r="AY43">
        <v>14</v>
      </c>
      <c r="AZ43">
        <v>7</v>
      </c>
      <c r="BB43" s="1">
        <v>258</v>
      </c>
      <c r="BC43">
        <v>7</v>
      </c>
      <c r="BD43">
        <v>3</v>
      </c>
      <c r="BF43" s="1">
        <v>693</v>
      </c>
      <c r="BG43">
        <v>2</v>
      </c>
      <c r="BJ43" s="1">
        <v>-5</v>
      </c>
      <c r="BK43">
        <v>-9</v>
      </c>
      <c r="BL43">
        <v>-8</v>
      </c>
      <c r="BN43" s="1">
        <v>355</v>
      </c>
      <c r="BO43">
        <v>12</v>
      </c>
      <c r="BP43">
        <v>10</v>
      </c>
      <c r="BR43" s="1">
        <v>54</v>
      </c>
      <c r="BS43">
        <v>12</v>
      </c>
      <c r="BT43">
        <v>1</v>
      </c>
    </row>
    <row r="44" spans="1:72" x14ac:dyDescent="0.25">
      <c r="A44" s="4" t="s">
        <v>25</v>
      </c>
      <c r="F44" s="9"/>
      <c r="G44" s="9"/>
      <c r="H44" s="9"/>
      <c r="J44" s="1"/>
      <c r="K44" s="1"/>
      <c r="L44" s="1"/>
      <c r="N44" s="1"/>
      <c r="O44" s="1"/>
      <c r="P44" s="1"/>
      <c r="Z44">
        <v>204</v>
      </c>
      <c r="AA44">
        <v>10</v>
      </c>
      <c r="AB44">
        <v>6</v>
      </c>
      <c r="AD44">
        <v>501</v>
      </c>
      <c r="AE44">
        <v>11</v>
      </c>
      <c r="AF44">
        <v>9</v>
      </c>
      <c r="AH44">
        <v>809</v>
      </c>
      <c r="AI44">
        <v>6</v>
      </c>
      <c r="AJ44">
        <v>0</v>
      </c>
      <c r="AL44">
        <v>1345</v>
      </c>
      <c r="AM44">
        <v>14</v>
      </c>
      <c r="AN44">
        <v>6</v>
      </c>
      <c r="AP44">
        <v>276</v>
      </c>
      <c r="AQ44">
        <v>0</v>
      </c>
      <c r="AR44">
        <v>0</v>
      </c>
      <c r="AT44" s="1">
        <v>324</v>
      </c>
      <c r="AU44">
        <v>0</v>
      </c>
      <c r="AV44">
        <v>0</v>
      </c>
      <c r="AX44" s="1"/>
      <c r="BB44" s="1"/>
      <c r="BF44" s="1"/>
      <c r="BJ44" s="1"/>
      <c r="BN44" s="1"/>
      <c r="BR44" s="1"/>
    </row>
    <row r="45" spans="1:72" x14ac:dyDescent="0.25">
      <c r="A45" s="1" t="s">
        <v>52</v>
      </c>
      <c r="F45" s="9"/>
      <c r="G45" s="9"/>
      <c r="H45" s="9"/>
      <c r="J45" s="1"/>
      <c r="K45" s="1"/>
      <c r="L45" s="1"/>
      <c r="N45" s="1"/>
      <c r="O45" s="1"/>
      <c r="P45" s="1"/>
      <c r="V45" s="1"/>
      <c r="W45" s="1"/>
      <c r="X45" s="1"/>
      <c r="Z45" s="1"/>
      <c r="AA45" s="1"/>
      <c r="AB45" s="1"/>
      <c r="BN45">
        <v>129</v>
      </c>
      <c r="BO45">
        <v>8</v>
      </c>
      <c r="BP45">
        <v>9</v>
      </c>
      <c r="BR45">
        <v>68</v>
      </c>
      <c r="BS45">
        <v>16</v>
      </c>
      <c r="BT45">
        <v>3</v>
      </c>
    </row>
    <row r="46" spans="1:72" x14ac:dyDescent="0.25">
      <c r="A46" s="1"/>
      <c r="B46" s="12">
        <f>SUM(B21:B45)+INT((SUM(C21:C45)+INT(SUM(D21:D45)/12))/20)</f>
        <v>61070</v>
      </c>
      <c r="C46" s="12">
        <f>MOD(SUM(C21:C45)+INT(SUM(D21:D45)/12),20)</f>
        <v>0</v>
      </c>
      <c r="D46" s="12">
        <f>MOD(SUM(D21:D45),12)</f>
        <v>2</v>
      </c>
      <c r="F46" s="12">
        <f>SUM(F21:F45)+INT((SUM(G21:G45)+INT(SUM(H21:H45)/12))/20)</f>
        <v>74760</v>
      </c>
      <c r="G46" s="12">
        <f>MOD(SUM(G21:G45)+INT(SUM(H21:H45)/12),20)</f>
        <v>12</v>
      </c>
      <c r="H46" s="12">
        <f>MOD(SUM(H21:H45),12)</f>
        <v>11</v>
      </c>
      <c r="J46" s="12">
        <f>SUM(J21:J45)+INT((SUM(K21:K45)+INT(SUM(L21:L45)/12))/20)</f>
        <v>65421</v>
      </c>
      <c r="K46" s="12">
        <f>MOD(SUM(K21:K45)+INT(SUM(L21:L45)/12),20)</f>
        <v>12</v>
      </c>
      <c r="L46" s="12">
        <f>MOD(SUM(L21:L45),12)</f>
        <v>1</v>
      </c>
      <c r="N46" s="12">
        <f>SUM(N21:N45)+INT((SUM(O21:O45)+INT(SUM(P21:P45)/12))/20)</f>
        <v>71837</v>
      </c>
      <c r="O46" s="12">
        <f>MOD(SUM(O21:O45)+INT(SUM(P21:P45)/12),20)</f>
        <v>0</v>
      </c>
      <c r="P46" s="12">
        <f>MOD(SUM(P21:P45),12)</f>
        <v>6</v>
      </c>
      <c r="R46" s="12">
        <f>SUM(R21:R45)+INT((SUM(S21:S45)+INT(SUM(T21:T45)/12))/20)</f>
        <v>80528</v>
      </c>
      <c r="S46" s="12">
        <f>MOD(SUM(S21:S45)+INT(SUM(T21:T45)/12),20)</f>
        <v>6</v>
      </c>
      <c r="T46" s="12">
        <f>MOD(SUM(T21:T45),12)</f>
        <v>6</v>
      </c>
      <c r="V46" s="12">
        <f>SUM(V21:V45)+INT((SUM(W21:W45)+INT(SUM(X21:X45)/12))/20)</f>
        <v>71734</v>
      </c>
      <c r="W46" s="12">
        <f>MOD(SUM(W21:W45)+INT(SUM(X21:X45)/12),20)</f>
        <v>3</v>
      </c>
      <c r="X46" s="12">
        <f>MOD(SUM(X21:X45),12)</f>
        <v>5</v>
      </c>
      <c r="Z46" s="12">
        <f>SUM(Z21:Z45)+INT((SUM(AA21:AA45)+INT(SUM(AB21:AB45)/12))/20)</f>
        <v>78808</v>
      </c>
      <c r="AA46" s="12">
        <f>MOD(SUM(AA21:AA45)+INT(SUM(AB21:AB45)/12),20)</f>
        <v>12</v>
      </c>
      <c r="AB46" s="12">
        <f>MOD(SUM(AB21:AB45),12)</f>
        <v>2</v>
      </c>
      <c r="AD46" s="12">
        <f>SUM(AD21:AD45)+INT((SUM(AE21:AE45)+INT(SUM(AF21:AF45)/12))/20)</f>
        <v>77895</v>
      </c>
      <c r="AE46" s="12">
        <f>MOD(SUM(AE21:AE45)+INT(SUM(AF21:AF45)/12),20)</f>
        <v>14</v>
      </c>
      <c r="AF46" s="12">
        <f>MOD(SUM(AF21:AF45),12)</f>
        <v>8</v>
      </c>
      <c r="AH46" s="12">
        <f>SUM(AH21:AH45)+INT((SUM(AI21:AI45)+INT(SUM(AJ21:AJ45)/12))/20)</f>
        <v>84361</v>
      </c>
      <c r="AI46" s="12">
        <f>MOD(SUM(AI21:AI45)+INT(SUM(AJ21:AJ45)/12),20)</f>
        <v>14</v>
      </c>
      <c r="AJ46" s="12">
        <f>MOD(SUM(AJ21:AJ45),12)</f>
        <v>2</v>
      </c>
      <c r="AL46" s="12">
        <f>SUM(AL21:AL45)+INT((SUM(AM21:AM45)+INT(SUM(AN21:AN45)/12))/20)</f>
        <v>81055</v>
      </c>
      <c r="AM46" s="12">
        <f>MOD(SUM(AM21:AM45)+INT(SUM(AN21:AN45)/12),20)</f>
        <v>0</v>
      </c>
      <c r="AN46" s="12">
        <f>MOD(SUM(AN21:AN45),12)</f>
        <v>2</v>
      </c>
      <c r="AP46" s="12">
        <f>SUM(AP21:AP45)+INT((SUM(AQ21:AQ45)+INT(SUM(AR21:AR45)/12))/20)</f>
        <v>83878</v>
      </c>
      <c r="AQ46" s="12">
        <f>MOD(SUM(AQ21:AQ45)+INT(SUM(AR21:AR45)/12),20)</f>
        <v>4</v>
      </c>
      <c r="AR46" s="12">
        <f>MOD(SUM(AR21:AR45),12)</f>
        <v>11</v>
      </c>
      <c r="AT46" s="12">
        <f>SUM(AT21:AT45)+INT((SUM(AU21:AU45)+INT(SUM(AV21:AV45)/12))/20)</f>
        <v>84888</v>
      </c>
      <c r="AU46" s="12">
        <f>MOD(SUM(AU21:AU45)+INT(SUM(AV21:AV45)/12),20)</f>
        <v>7</v>
      </c>
      <c r="AV46" s="12">
        <f>MOD(SUM(AV21:AV45),12)</f>
        <v>1</v>
      </c>
      <c r="AX46" s="12">
        <f>SUM(AX21:AX45)+INT((SUM(AY21:AY45)+INT(SUM(AZ21:AZ45)/12))/20)</f>
        <v>89746</v>
      </c>
      <c r="AY46" s="12">
        <f>MOD(SUM(AY21:AY45)+INT(SUM(AZ21:AZ45)/12),20)</f>
        <v>4</v>
      </c>
      <c r="AZ46" s="12">
        <f>MOD(SUM(AZ21:AZ45),12)</f>
        <v>11</v>
      </c>
      <c r="BB46" s="12">
        <f>SUM(BB21:BB45)+INT((SUM(BC21:BC45)+INT(SUM(BD21:BD45)/12))/20)</f>
        <v>90500</v>
      </c>
      <c r="BC46" s="12">
        <f>MOD(SUM(BC21:BC45)+INT(SUM(BD21:BD45)/12),20)</f>
        <v>15</v>
      </c>
      <c r="BD46" s="12">
        <f>MOD(SUM(BD21:BD45),12)</f>
        <v>4</v>
      </c>
      <c r="BF46" s="12">
        <f>SUM(BF21:BF45)+INT((SUM(BG21:BG45)+INT(SUM(BH21:BH45)/12))/20)</f>
        <v>91032</v>
      </c>
      <c r="BG46" s="12">
        <f>MOD(SUM(BG21:BG45)+INT(SUM(BH21:BH45)/12),20)</f>
        <v>6</v>
      </c>
      <c r="BH46" s="12">
        <f>MOD(SUM(BH21:BH45),12)</f>
        <v>4</v>
      </c>
      <c r="BJ46" s="12">
        <f>SUM(BJ21:BJ45)+INT((SUM(BK21:BK45)+INT(SUM(BL21:BL45)/12))/20)</f>
        <v>91484</v>
      </c>
      <c r="BK46" s="12">
        <f>MOD(SUM(BK21:BK45)+INT(SUM(BL21:BL45)/12),20)</f>
        <v>18</v>
      </c>
      <c r="BL46" s="12">
        <f>MOD(SUM(BL21:BL45),12)</f>
        <v>3</v>
      </c>
      <c r="BN46" s="12">
        <f>SUM(BN21:BN45)+INT((SUM(BO21:BO45)+INT(SUM(BP21:BP45)/12))/20)</f>
        <v>91698</v>
      </c>
      <c r="BO46" s="12">
        <f>MOD(SUM(BO21:BO45)+INT(SUM(BP21:BP45)/12),20)</f>
        <v>12</v>
      </c>
      <c r="BP46" s="12">
        <f>MOD(SUM(BP21:BP45),12)</f>
        <v>0</v>
      </c>
      <c r="BR46" s="12">
        <f>SUM(BR21:BR45)+INT((SUM(BS21:BS45)+INT(SUM(BT21:BT45)/12))/20)</f>
        <v>92532</v>
      </c>
      <c r="BS46" s="12">
        <f>MOD(SUM(BS21:BS45)+INT(SUM(BT21:BT45)/12),20)</f>
        <v>10</v>
      </c>
      <c r="BT46" s="12">
        <f>MOD(SUM(BT21:BT45),12)</f>
        <v>9</v>
      </c>
    </row>
    <row r="47" spans="1:72" x14ac:dyDescent="0.25">
      <c r="A47" s="1"/>
      <c r="B47" s="8"/>
      <c r="F47" s="8"/>
      <c r="J47" s="1"/>
      <c r="K47" s="1"/>
      <c r="L47" s="1"/>
      <c r="N47" s="1"/>
      <c r="O47" s="1"/>
      <c r="P47" s="1"/>
      <c r="R47" s="1"/>
      <c r="S47" s="1"/>
      <c r="T47" s="1"/>
      <c r="V47" s="1"/>
      <c r="W47" s="1"/>
      <c r="X47" s="1"/>
      <c r="Z47" s="1"/>
      <c r="AA47" s="1"/>
      <c r="AB47" s="1"/>
      <c r="AD47" s="1"/>
      <c r="AE47" s="1"/>
      <c r="AF47" s="1"/>
      <c r="AH47" s="1"/>
      <c r="AI47" s="1"/>
      <c r="AJ47" s="1"/>
      <c r="AL47" s="1"/>
      <c r="AM47" s="1"/>
      <c r="AN47" s="1"/>
      <c r="AP47" s="1"/>
      <c r="AQ47" s="1"/>
      <c r="AR47" s="1"/>
      <c r="AT47" s="1"/>
      <c r="AU47" s="1"/>
      <c r="AV47" s="1"/>
      <c r="AX47" s="1"/>
      <c r="AY47" s="1"/>
      <c r="AZ47" s="1"/>
      <c r="BB47" s="1"/>
      <c r="BC47" s="1"/>
      <c r="BD47" s="1"/>
      <c r="BF47" s="1"/>
      <c r="BG47" s="1"/>
      <c r="BH47" s="1"/>
      <c r="BJ47" s="1"/>
      <c r="BK47" s="1"/>
      <c r="BL47" s="1"/>
      <c r="BN47" s="1"/>
      <c r="BO47" s="1"/>
      <c r="BP47" s="1"/>
      <c r="BR47" s="1"/>
      <c r="BS47" s="1"/>
      <c r="BT47" s="1"/>
    </row>
    <row r="48" spans="1:72" x14ac:dyDescent="0.25">
      <c r="A48" s="1"/>
    </row>
    <row r="50" spans="1:40" x14ac:dyDescent="0.25">
      <c r="A50" s="4"/>
      <c r="AL50" s="1"/>
      <c r="AM50" s="1"/>
      <c r="AN50" s="1"/>
    </row>
    <row r="51" spans="1:40" x14ac:dyDescent="0.25">
      <c r="A51" s="4"/>
    </row>
    <row r="52" spans="1:40" x14ac:dyDescent="0.25">
      <c r="A52" s="1"/>
    </row>
    <row r="53" spans="1:40" x14ac:dyDescent="0.25">
      <c r="A53" s="1"/>
    </row>
    <row r="54" spans="1:40" x14ac:dyDescent="0.25">
      <c r="A54" s="1"/>
    </row>
    <row r="55" spans="1:40" x14ac:dyDescent="0.25">
      <c r="A55" s="1"/>
    </row>
    <row r="56" spans="1:40" x14ac:dyDescent="0.25">
      <c r="A56" s="1"/>
    </row>
    <row r="57" spans="1:40" x14ac:dyDescent="0.25">
      <c r="A57" s="4"/>
    </row>
    <row r="58" spans="1:40" x14ac:dyDescent="0.25">
      <c r="A58" s="4"/>
    </row>
    <row r="59" spans="1:40" x14ac:dyDescent="0.25">
      <c r="A59" s="3"/>
    </row>
    <row r="60" spans="1:40" x14ac:dyDescent="0.25">
      <c r="A60" s="1"/>
    </row>
    <row r="61" spans="1:40" x14ac:dyDescent="0.25">
      <c r="A61" s="4"/>
    </row>
    <row r="62" spans="1:40" x14ac:dyDescent="0.25">
      <c r="A62" s="4"/>
    </row>
    <row r="63" spans="1:40" x14ac:dyDescent="0.25">
      <c r="A63" s="1"/>
    </row>
    <row r="64" spans="1:40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3"/>
    </row>
    <row r="68" spans="1:1" x14ac:dyDescent="0.25">
      <c r="A68" s="3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4"/>
    </row>
  </sheetData>
  <mergeCells count="18">
    <mergeCell ref="AX1:AZ1"/>
    <mergeCell ref="Z1:AB1"/>
    <mergeCell ref="AD1:AF1"/>
    <mergeCell ref="AH1:AJ1"/>
    <mergeCell ref="AL1:AN1"/>
    <mergeCell ref="AP1:AR1"/>
    <mergeCell ref="AT1:AV1"/>
    <mergeCell ref="V1:X1"/>
    <mergeCell ref="B1:D1"/>
    <mergeCell ref="F1:H1"/>
    <mergeCell ref="J1:L1"/>
    <mergeCell ref="N1:P1"/>
    <mergeCell ref="R1:T1"/>
    <mergeCell ref="BB1:BD1"/>
    <mergeCell ref="BF1:BH1"/>
    <mergeCell ref="BJ1:BL1"/>
    <mergeCell ref="BN1:BP1"/>
    <mergeCell ref="BR1:BT1"/>
  </mergeCells>
  <pageMargins left="0.7" right="0.7" top="0.75" bottom="0.75" header="0.3" footer="0.3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41"/>
  <sheetViews>
    <sheetView zoomScale="96" zoomScaleNormal="96" workbookViewId="0">
      <pane xSplit="1" ySplit="1" topLeftCell="B2" activePane="bottomRight" state="frozen"/>
      <selection activeCell="BT4" sqref="BT4"/>
      <selection pane="topRight" activeCell="BT4" sqref="BT4"/>
      <selection pane="bottomLeft" activeCell="BT4" sqref="BT4"/>
      <selection pane="bottomRight" activeCell="B2" sqref="B2"/>
    </sheetView>
  </sheetViews>
  <sheetFormatPr defaultRowHeight="15" x14ac:dyDescent="0.25"/>
  <cols>
    <col min="1" max="1" width="34.5703125" bestFit="1" customWidth="1"/>
    <col min="2" max="2" width="6.5703125" customWidth="1"/>
    <col min="3" max="3" width="5" bestFit="1" customWidth="1"/>
    <col min="4" max="4" width="3" bestFit="1" customWidth="1"/>
    <col min="5" max="5" width="3.7109375" customWidth="1"/>
    <col min="6" max="6" width="6.28515625" customWidth="1"/>
    <col min="7" max="8" width="3" bestFit="1" customWidth="1"/>
    <col min="9" max="9" width="3.7109375" customWidth="1"/>
    <col min="10" max="10" width="6.5703125" bestFit="1" customWidth="1"/>
    <col min="11" max="11" width="3.42578125" customWidth="1"/>
    <col min="12" max="13" width="3.7109375" customWidth="1"/>
    <col min="14" max="14" width="6.5703125" bestFit="1" customWidth="1"/>
    <col min="15" max="15" width="4" bestFit="1" customWidth="1"/>
    <col min="16" max="16" width="3" bestFit="1" customWidth="1"/>
    <col min="17" max="17" width="3.7109375" customWidth="1"/>
    <col min="18" max="18" width="6.5703125" customWidth="1"/>
    <col min="19" max="20" width="3" bestFit="1" customWidth="1"/>
    <col min="21" max="21" width="3.7109375" customWidth="1"/>
    <col min="22" max="22" width="6.5703125" bestFit="1" customWidth="1"/>
    <col min="23" max="23" width="5" bestFit="1" customWidth="1"/>
    <col min="24" max="24" width="3" bestFit="1" customWidth="1"/>
    <col min="25" max="25" width="3.7109375" customWidth="1"/>
    <col min="26" max="26" width="7.28515625" customWidth="1"/>
    <col min="27" max="27" width="3" bestFit="1" customWidth="1"/>
    <col min="28" max="28" width="2.7109375" bestFit="1" customWidth="1"/>
    <col min="29" max="29" width="3.7109375" customWidth="1"/>
    <col min="30" max="30" width="6.5703125" bestFit="1" customWidth="1"/>
    <col min="31" max="32" width="3" bestFit="1" customWidth="1"/>
    <col min="33" max="33" width="3.42578125" customWidth="1"/>
    <col min="34" max="34" width="6.5703125" bestFit="1" customWidth="1"/>
    <col min="35" max="36" width="3" bestFit="1" customWidth="1"/>
    <col min="37" max="37" width="3.42578125" customWidth="1"/>
    <col min="38" max="38" width="6.5703125" bestFit="1" customWidth="1"/>
    <col min="39" max="39" width="4" bestFit="1" customWidth="1"/>
    <col min="40" max="40" width="3" bestFit="1" customWidth="1"/>
    <col min="41" max="41" width="3.42578125" customWidth="1"/>
    <col min="42" max="42" width="6.5703125" bestFit="1" customWidth="1"/>
    <col min="43" max="44" width="3" bestFit="1" customWidth="1"/>
    <col min="45" max="45" width="3.42578125" customWidth="1"/>
    <col min="46" max="46" width="6.5703125" bestFit="1" customWidth="1"/>
    <col min="47" max="47" width="3.7109375" bestFit="1" customWidth="1"/>
    <col min="48" max="48" width="3" bestFit="1" customWidth="1"/>
    <col min="49" max="49" width="3.42578125" customWidth="1"/>
    <col min="50" max="50" width="6.5703125" bestFit="1" customWidth="1"/>
    <col min="51" max="51" width="3.7109375" bestFit="1" customWidth="1"/>
    <col min="52" max="52" width="3" bestFit="1" customWidth="1"/>
    <col min="53" max="53" width="3.42578125" customWidth="1"/>
    <col min="54" max="54" width="6.5703125" bestFit="1" customWidth="1"/>
    <col min="55" max="55" width="3.7109375" bestFit="1" customWidth="1"/>
    <col min="56" max="56" width="3" bestFit="1" customWidth="1"/>
    <col min="57" max="57" width="3.42578125" customWidth="1"/>
    <col min="58" max="58" width="6.85546875" bestFit="1" customWidth="1"/>
    <col min="59" max="59" width="3.7109375" bestFit="1" customWidth="1"/>
    <col min="60" max="60" width="3" bestFit="1" customWidth="1"/>
    <col min="61" max="61" width="3.42578125" customWidth="1"/>
    <col min="62" max="62" width="7.5703125" bestFit="1" customWidth="1"/>
    <col min="63" max="63" width="3.7109375" bestFit="1" customWidth="1"/>
    <col min="64" max="64" width="3" bestFit="1" customWidth="1"/>
    <col min="65" max="65" width="3.42578125" customWidth="1"/>
    <col min="66" max="66" width="7.5703125" bestFit="1" customWidth="1"/>
    <col min="67" max="67" width="3.7109375" bestFit="1" customWidth="1"/>
    <col min="68" max="68" width="3" bestFit="1" customWidth="1"/>
    <col min="69" max="69" width="3.42578125" customWidth="1"/>
    <col min="70" max="70" width="6.5703125" bestFit="1" customWidth="1"/>
    <col min="71" max="71" width="3.7109375" bestFit="1" customWidth="1"/>
    <col min="72" max="72" width="3" bestFit="1" customWidth="1"/>
  </cols>
  <sheetData>
    <row r="1" spans="1:72" ht="15.75" x14ac:dyDescent="0.25">
      <c r="A1" s="7" t="s">
        <v>29</v>
      </c>
      <c r="B1" s="22">
        <v>1921</v>
      </c>
      <c r="C1" s="22"/>
      <c r="D1" s="22"/>
      <c r="F1" s="22">
        <v>1922</v>
      </c>
      <c r="G1" s="22"/>
      <c r="H1" s="22"/>
      <c r="J1" s="22">
        <v>1923</v>
      </c>
      <c r="K1" s="22"/>
      <c r="L1" s="22"/>
      <c r="N1" s="22">
        <v>1924</v>
      </c>
      <c r="O1" s="22"/>
      <c r="P1" s="22"/>
      <c r="R1" s="22">
        <v>1925</v>
      </c>
      <c r="S1" s="22"/>
      <c r="T1" s="22"/>
      <c r="V1" s="22">
        <v>1926</v>
      </c>
      <c r="W1" s="22"/>
      <c r="X1" s="22"/>
      <c r="Z1" s="22">
        <v>1927</v>
      </c>
      <c r="AA1" s="22"/>
      <c r="AB1" s="22"/>
      <c r="AD1" s="22">
        <v>1928</v>
      </c>
      <c r="AE1" s="22"/>
      <c r="AF1" s="22"/>
      <c r="AH1" s="22">
        <v>1929</v>
      </c>
      <c r="AI1" s="22"/>
      <c r="AJ1" s="22"/>
      <c r="AL1" s="22">
        <v>1930</v>
      </c>
      <c r="AM1" s="22"/>
      <c r="AN1" s="22"/>
      <c r="AP1" s="22">
        <v>1931</v>
      </c>
      <c r="AQ1" s="22"/>
      <c r="AR1" s="22"/>
      <c r="AT1" s="22">
        <v>1932</v>
      </c>
      <c r="AU1" s="22"/>
      <c r="AV1" s="22"/>
      <c r="AX1" s="22">
        <v>1933</v>
      </c>
      <c r="AY1" s="22"/>
      <c r="AZ1" s="22"/>
      <c r="BB1" s="22">
        <v>1934</v>
      </c>
      <c r="BC1" s="22"/>
      <c r="BD1" s="22"/>
      <c r="BE1" s="18"/>
      <c r="BF1" s="22">
        <v>1935</v>
      </c>
      <c r="BG1" s="22"/>
      <c r="BH1" s="22"/>
      <c r="BI1" s="18"/>
      <c r="BJ1" s="22">
        <v>1936</v>
      </c>
      <c r="BK1" s="22"/>
      <c r="BL1" s="22"/>
      <c r="BM1" s="18"/>
      <c r="BN1" s="22">
        <v>1937</v>
      </c>
      <c r="BO1" s="22"/>
      <c r="BP1" s="22"/>
      <c r="BQ1" s="18"/>
      <c r="BR1" s="23">
        <v>1938</v>
      </c>
      <c r="BS1" s="23"/>
      <c r="BT1" s="23"/>
    </row>
    <row r="3" spans="1:72" x14ac:dyDescent="0.25">
      <c r="A3" s="1"/>
      <c r="B3" s="2" t="s">
        <v>1</v>
      </c>
      <c r="C3" s="2" t="s">
        <v>2</v>
      </c>
      <c r="D3" s="2" t="s">
        <v>3</v>
      </c>
      <c r="F3" s="2" t="s">
        <v>1</v>
      </c>
      <c r="G3" s="2" t="s">
        <v>2</v>
      </c>
      <c r="H3" s="2" t="s">
        <v>3</v>
      </c>
      <c r="J3" s="2" t="s">
        <v>1</v>
      </c>
      <c r="K3" s="2" t="s">
        <v>2</v>
      </c>
      <c r="L3" s="2" t="s">
        <v>3</v>
      </c>
      <c r="N3" s="2" t="s">
        <v>1</v>
      </c>
      <c r="O3" s="2" t="s">
        <v>2</v>
      </c>
      <c r="P3" s="2" t="s">
        <v>3</v>
      </c>
      <c r="R3" s="2" t="s">
        <v>1</v>
      </c>
      <c r="S3" s="2" t="s">
        <v>2</v>
      </c>
      <c r="T3" s="2" t="s">
        <v>3</v>
      </c>
      <c r="V3" s="2" t="s">
        <v>1</v>
      </c>
      <c r="W3" s="2" t="s">
        <v>2</v>
      </c>
      <c r="X3" s="2" t="s">
        <v>3</v>
      </c>
      <c r="Z3" s="2" t="s">
        <v>1</v>
      </c>
      <c r="AA3" s="2" t="s">
        <v>2</v>
      </c>
      <c r="AB3" s="2" t="s">
        <v>3</v>
      </c>
      <c r="AD3" s="2" t="s">
        <v>1</v>
      </c>
      <c r="AE3" s="2" t="s">
        <v>2</v>
      </c>
      <c r="AF3" s="2" t="s">
        <v>3</v>
      </c>
      <c r="AH3" s="2" t="s">
        <v>1</v>
      </c>
      <c r="AI3" s="2" t="s">
        <v>2</v>
      </c>
      <c r="AJ3" s="2" t="s">
        <v>3</v>
      </c>
      <c r="AL3" s="2" t="s">
        <v>1</v>
      </c>
      <c r="AM3" s="2" t="s">
        <v>2</v>
      </c>
      <c r="AN3" s="2" t="s">
        <v>3</v>
      </c>
      <c r="AP3" s="2" t="s">
        <v>1</v>
      </c>
      <c r="AQ3" s="2" t="s">
        <v>2</v>
      </c>
      <c r="AR3" s="2" t="s">
        <v>3</v>
      </c>
      <c r="AT3" s="2" t="s">
        <v>1</v>
      </c>
      <c r="AU3" s="2" t="s">
        <v>2</v>
      </c>
      <c r="AV3" s="2" t="s">
        <v>3</v>
      </c>
      <c r="AX3" s="2" t="s">
        <v>1</v>
      </c>
      <c r="AY3" s="2" t="s">
        <v>2</v>
      </c>
      <c r="AZ3" s="2" t="s">
        <v>3</v>
      </c>
      <c r="BB3" s="2" t="s">
        <v>1</v>
      </c>
      <c r="BC3" s="2" t="s">
        <v>2</v>
      </c>
      <c r="BD3" s="2" t="s">
        <v>3</v>
      </c>
      <c r="BF3" s="2" t="s">
        <v>1</v>
      </c>
      <c r="BG3" s="2" t="s">
        <v>2</v>
      </c>
      <c r="BH3" s="2" t="s">
        <v>3</v>
      </c>
      <c r="BJ3" s="2" t="s">
        <v>1</v>
      </c>
      <c r="BK3" s="2" t="s">
        <v>2</v>
      </c>
      <c r="BL3" s="2" t="s">
        <v>3</v>
      </c>
      <c r="BN3" s="2" t="s">
        <v>1</v>
      </c>
      <c r="BO3" s="2" t="s">
        <v>2</v>
      </c>
      <c r="BP3" s="2" t="s">
        <v>3</v>
      </c>
      <c r="BR3" s="2" t="s">
        <v>1</v>
      </c>
      <c r="BS3" s="2" t="s">
        <v>2</v>
      </c>
      <c r="BT3" s="2" t="s">
        <v>3</v>
      </c>
    </row>
    <row r="5" spans="1:72" x14ac:dyDescent="0.25">
      <c r="A5" s="11" t="s">
        <v>11</v>
      </c>
      <c r="BN5" s="1">
        <v>53120</v>
      </c>
      <c r="BO5" s="1">
        <v>4</v>
      </c>
      <c r="BP5" s="1">
        <v>3</v>
      </c>
      <c r="BQ5" s="1"/>
      <c r="BR5" s="1">
        <v>53120</v>
      </c>
      <c r="BS5" s="1">
        <v>4</v>
      </c>
      <c r="BT5" s="1">
        <v>3</v>
      </c>
    </row>
    <row r="6" spans="1:72" x14ac:dyDescent="0.25">
      <c r="A6" s="10" t="s">
        <v>12</v>
      </c>
      <c r="B6" s="8" t="s">
        <v>31</v>
      </c>
      <c r="F6" s="8" t="s">
        <v>31</v>
      </c>
      <c r="N6" s="1">
        <v>8939</v>
      </c>
      <c r="O6" s="1">
        <v>13</v>
      </c>
      <c r="P6" s="1">
        <v>1</v>
      </c>
      <c r="R6" s="1">
        <v>10000</v>
      </c>
      <c r="S6" s="1">
        <v>13</v>
      </c>
      <c r="T6" s="1">
        <v>1</v>
      </c>
      <c r="V6" s="1">
        <v>20579</v>
      </c>
      <c r="W6" s="1">
        <v>2</v>
      </c>
      <c r="X6" s="1">
        <v>1</v>
      </c>
      <c r="Z6" s="1"/>
      <c r="AA6" s="1"/>
      <c r="AB6" s="1"/>
      <c r="AD6" s="1">
        <v>21863</v>
      </c>
      <c r="AE6" s="1">
        <v>5</v>
      </c>
      <c r="AF6" s="1">
        <v>1</v>
      </c>
      <c r="AH6" s="1">
        <v>21863</v>
      </c>
      <c r="AI6" s="1">
        <v>5</v>
      </c>
      <c r="AJ6" s="1">
        <v>1</v>
      </c>
      <c r="AL6" s="1">
        <v>21863</v>
      </c>
      <c r="AM6" s="1">
        <v>5</v>
      </c>
      <c r="AN6" s="1">
        <v>1</v>
      </c>
      <c r="AP6" s="1">
        <v>21863</v>
      </c>
      <c r="AQ6" s="1">
        <v>5</v>
      </c>
      <c r="AR6" s="1">
        <v>1</v>
      </c>
      <c r="AT6" s="1">
        <v>21863</v>
      </c>
      <c r="AU6" s="1">
        <v>5</v>
      </c>
      <c r="AV6" s="1">
        <v>1</v>
      </c>
      <c r="AX6" s="1">
        <v>21863</v>
      </c>
      <c r="AY6" s="1">
        <v>5</v>
      </c>
      <c r="AZ6" s="1">
        <v>1</v>
      </c>
      <c r="BB6" s="1">
        <v>21863</v>
      </c>
      <c r="BC6" s="1">
        <v>5</v>
      </c>
      <c r="BD6" s="1">
        <v>1</v>
      </c>
      <c r="BF6" s="1">
        <v>21870</v>
      </c>
      <c r="BG6" s="1">
        <v>14</v>
      </c>
      <c r="BH6" s="1">
        <v>1</v>
      </c>
      <c r="BJ6" s="1">
        <v>21870</v>
      </c>
      <c r="BK6" s="1">
        <v>14</v>
      </c>
      <c r="BL6" s="1">
        <v>1</v>
      </c>
      <c r="BN6" s="20" t="s">
        <v>31</v>
      </c>
      <c r="BO6" s="20" t="s">
        <v>31</v>
      </c>
      <c r="BP6" s="20" t="s">
        <v>31</v>
      </c>
      <c r="BQ6" s="1"/>
      <c r="BR6" s="20" t="s">
        <v>31</v>
      </c>
      <c r="BS6" s="20" t="s">
        <v>31</v>
      </c>
      <c r="BT6" s="20" t="s">
        <v>31</v>
      </c>
    </row>
    <row r="7" spans="1:72" x14ac:dyDescent="0.25">
      <c r="A7" s="4" t="s">
        <v>13</v>
      </c>
      <c r="B7" s="8" t="s">
        <v>31</v>
      </c>
      <c r="F7" s="8" t="s">
        <v>31</v>
      </c>
      <c r="J7" s="1">
        <v>20042</v>
      </c>
      <c r="K7" s="1">
        <v>1</v>
      </c>
      <c r="L7" s="1">
        <v>10</v>
      </c>
      <c r="N7" s="1">
        <v>20046</v>
      </c>
      <c r="O7" s="1">
        <v>9</v>
      </c>
      <c r="P7" s="1">
        <v>11</v>
      </c>
      <c r="R7" s="1">
        <v>20046</v>
      </c>
      <c r="S7" s="1">
        <v>9</v>
      </c>
      <c r="T7" s="1">
        <v>11</v>
      </c>
      <c r="V7" s="1">
        <v>20046</v>
      </c>
      <c r="W7" s="1">
        <v>9</v>
      </c>
      <c r="X7" s="1">
        <v>11</v>
      </c>
      <c r="Z7" s="1"/>
      <c r="AA7" s="1"/>
      <c r="AB7" s="1"/>
      <c r="AD7" s="1">
        <v>20624</v>
      </c>
      <c r="AE7" s="1">
        <v>10</v>
      </c>
      <c r="AF7" s="1">
        <v>2</v>
      </c>
      <c r="AH7" s="1">
        <v>20624</v>
      </c>
      <c r="AI7" s="1">
        <v>10</v>
      </c>
      <c r="AJ7" s="1">
        <v>2</v>
      </c>
      <c r="AL7" s="1">
        <v>20624</v>
      </c>
      <c r="AM7" s="1">
        <v>10</v>
      </c>
      <c r="AN7" s="1">
        <v>2</v>
      </c>
      <c r="AP7" s="1">
        <v>20624</v>
      </c>
      <c r="AQ7" s="1">
        <v>10</v>
      </c>
      <c r="AR7" s="1">
        <v>2</v>
      </c>
      <c r="AT7" s="1">
        <v>20624</v>
      </c>
      <c r="AU7" s="1">
        <v>10</v>
      </c>
      <c r="AV7" s="1">
        <v>2</v>
      </c>
      <c r="AX7" s="1">
        <v>20624</v>
      </c>
      <c r="AY7" s="1">
        <v>10</v>
      </c>
      <c r="AZ7" s="1">
        <v>2</v>
      </c>
      <c r="BB7" s="1">
        <v>20624</v>
      </c>
      <c r="BC7" s="1">
        <v>10</v>
      </c>
      <c r="BD7" s="1">
        <v>2</v>
      </c>
      <c r="BF7" s="1">
        <v>20624</v>
      </c>
      <c r="BG7" s="1">
        <v>10</v>
      </c>
      <c r="BH7" s="1">
        <v>2</v>
      </c>
      <c r="BJ7" s="1">
        <v>20624</v>
      </c>
      <c r="BK7" s="1">
        <v>10</v>
      </c>
      <c r="BL7" s="1">
        <v>2</v>
      </c>
      <c r="BN7" s="20" t="s">
        <v>31</v>
      </c>
      <c r="BO7" s="20" t="s">
        <v>31</v>
      </c>
      <c r="BP7" s="20" t="s">
        <v>31</v>
      </c>
      <c r="BQ7" s="1"/>
      <c r="BR7" s="20" t="s">
        <v>31</v>
      </c>
      <c r="BS7" s="20" t="s">
        <v>31</v>
      </c>
      <c r="BT7" s="20" t="s">
        <v>31</v>
      </c>
    </row>
    <row r="8" spans="1:72" x14ac:dyDescent="0.25">
      <c r="A8" s="4" t="s">
        <v>21</v>
      </c>
      <c r="B8" s="8" t="s">
        <v>31</v>
      </c>
      <c r="F8" s="8" t="s">
        <v>31</v>
      </c>
      <c r="J8" s="1"/>
      <c r="K8" s="1"/>
      <c r="L8" s="1"/>
      <c r="N8" s="1"/>
      <c r="O8" s="1"/>
      <c r="P8" s="1"/>
      <c r="R8" s="1">
        <v>10000</v>
      </c>
      <c r="S8" s="1"/>
      <c r="T8" s="1"/>
      <c r="V8" s="1">
        <v>10000</v>
      </c>
      <c r="W8" s="1">
        <v>0</v>
      </c>
      <c r="X8" s="1">
        <v>0</v>
      </c>
      <c r="Z8" s="1"/>
      <c r="AA8" s="1"/>
      <c r="AB8" s="1"/>
      <c r="AD8" s="1">
        <v>10625</v>
      </c>
      <c r="AE8" s="1">
        <v>0</v>
      </c>
      <c r="AF8" s="1">
        <v>0</v>
      </c>
      <c r="AH8" s="1">
        <v>10625</v>
      </c>
      <c r="AI8" s="1">
        <v>0</v>
      </c>
      <c r="AJ8" s="1">
        <v>0</v>
      </c>
      <c r="AL8" s="1">
        <v>10625</v>
      </c>
      <c r="AM8" s="1">
        <v>0</v>
      </c>
      <c r="AN8" s="1">
        <v>0</v>
      </c>
      <c r="AP8" s="1">
        <v>10625</v>
      </c>
      <c r="AQ8" s="1">
        <v>0</v>
      </c>
      <c r="AR8" s="1">
        <v>0</v>
      </c>
      <c r="AT8" s="1">
        <v>10625</v>
      </c>
      <c r="AU8" s="1">
        <v>0</v>
      </c>
      <c r="AV8" s="1">
        <v>0</v>
      </c>
      <c r="AX8" s="1">
        <v>10625</v>
      </c>
      <c r="AY8" s="1">
        <v>0</v>
      </c>
      <c r="AZ8" s="1">
        <v>0</v>
      </c>
      <c r="BB8" s="1">
        <v>10625</v>
      </c>
      <c r="BC8" s="1">
        <v>0</v>
      </c>
      <c r="BD8" s="1">
        <v>0</v>
      </c>
      <c r="BF8" s="1">
        <v>10625</v>
      </c>
      <c r="BG8" s="1">
        <v>0</v>
      </c>
      <c r="BH8" s="1">
        <v>0</v>
      </c>
      <c r="BJ8" s="1">
        <v>10625</v>
      </c>
      <c r="BK8" s="1">
        <v>0</v>
      </c>
      <c r="BL8" s="1">
        <v>0</v>
      </c>
      <c r="BN8" s="20" t="s">
        <v>31</v>
      </c>
      <c r="BO8" s="20" t="s">
        <v>31</v>
      </c>
      <c r="BP8" s="20" t="s">
        <v>31</v>
      </c>
      <c r="BQ8" s="1"/>
      <c r="BR8" s="20" t="s">
        <v>31</v>
      </c>
      <c r="BS8" s="20" t="s">
        <v>31</v>
      </c>
      <c r="BT8" s="20" t="s">
        <v>31</v>
      </c>
    </row>
    <row r="9" spans="1:72" x14ac:dyDescent="0.25">
      <c r="A9" s="4"/>
      <c r="B9" s="8"/>
      <c r="F9" s="8"/>
      <c r="J9" s="1"/>
      <c r="K9" s="1"/>
      <c r="L9" s="1"/>
      <c r="N9" s="1"/>
      <c r="O9" s="1"/>
      <c r="P9" s="1"/>
      <c r="R9" s="1"/>
      <c r="S9" s="1"/>
      <c r="T9" s="1"/>
      <c r="V9" s="1"/>
      <c r="W9" s="1"/>
      <c r="X9" s="1"/>
      <c r="Z9" s="1"/>
      <c r="AA9" s="1"/>
      <c r="AB9" s="1"/>
      <c r="AD9" s="1"/>
      <c r="AE9" s="1"/>
      <c r="AF9" s="1"/>
      <c r="AH9" s="1"/>
      <c r="AI9" s="1"/>
      <c r="AJ9" s="1"/>
      <c r="AL9" s="1"/>
      <c r="AM9" s="1"/>
      <c r="AN9" s="1"/>
      <c r="AP9" s="1"/>
      <c r="AQ9" s="1"/>
      <c r="AR9" s="1"/>
      <c r="AT9" s="1"/>
      <c r="AU9" s="1"/>
      <c r="AV9" s="1"/>
      <c r="AX9" s="1"/>
      <c r="AY9" s="1"/>
      <c r="AZ9" s="1"/>
      <c r="BB9" s="1"/>
      <c r="BC9" s="1"/>
      <c r="BD9" s="1"/>
      <c r="BF9" s="1"/>
      <c r="BG9" s="1"/>
      <c r="BH9" s="1"/>
      <c r="BJ9" s="1"/>
      <c r="BK9" s="1"/>
      <c r="BL9" s="1"/>
      <c r="BN9" s="1"/>
      <c r="BO9" s="1"/>
      <c r="BP9" s="1"/>
      <c r="BR9" s="1"/>
      <c r="BS9" s="1"/>
      <c r="BT9" s="1"/>
    </row>
    <row r="10" spans="1:72" x14ac:dyDescent="0.25">
      <c r="A10" s="1" t="s">
        <v>14</v>
      </c>
      <c r="B10" s="8" t="s">
        <v>31</v>
      </c>
      <c r="F10" s="8" t="s">
        <v>31</v>
      </c>
      <c r="J10" s="1">
        <v>419</v>
      </c>
      <c r="K10" s="1">
        <v>19</v>
      </c>
      <c r="L10" s="1">
        <v>10</v>
      </c>
      <c r="N10" s="1">
        <v>445</v>
      </c>
      <c r="O10" s="1">
        <v>7</v>
      </c>
      <c r="P10" s="1">
        <v>9</v>
      </c>
      <c r="R10" s="1">
        <v>419</v>
      </c>
      <c r="S10" s="1">
        <v>19</v>
      </c>
      <c r="T10" s="1">
        <v>10</v>
      </c>
      <c r="V10" s="1">
        <v>400</v>
      </c>
      <c r="W10" s="1">
        <v>0</v>
      </c>
      <c r="X10" s="1">
        <v>0</v>
      </c>
      <c r="Z10" s="1"/>
      <c r="AA10" s="1"/>
      <c r="AB10" s="1"/>
      <c r="AD10" s="1">
        <v>400</v>
      </c>
      <c r="AE10" s="1">
        <v>0</v>
      </c>
      <c r="AF10" s="1">
        <v>0</v>
      </c>
      <c r="AH10" s="1">
        <v>400</v>
      </c>
      <c r="AI10" s="1">
        <v>0</v>
      </c>
      <c r="AJ10" s="1">
        <v>0</v>
      </c>
      <c r="AL10" s="1">
        <v>400</v>
      </c>
      <c r="AM10" s="1">
        <v>0</v>
      </c>
      <c r="AN10" s="1">
        <v>0</v>
      </c>
      <c r="AP10" s="1">
        <v>550</v>
      </c>
      <c r="AQ10" s="1">
        <v>0</v>
      </c>
      <c r="AR10" s="1">
        <v>0</v>
      </c>
      <c r="AT10" s="1">
        <v>454</v>
      </c>
      <c r="AU10" s="1">
        <v>0</v>
      </c>
      <c r="AV10" s="1">
        <v>0</v>
      </c>
      <c r="AX10" s="1">
        <v>448</v>
      </c>
      <c r="AY10" s="1"/>
      <c r="AZ10" s="1"/>
      <c r="BB10" s="1">
        <v>398</v>
      </c>
      <c r="BC10" s="1">
        <v>0</v>
      </c>
      <c r="BD10" s="1">
        <v>0</v>
      </c>
      <c r="BF10" s="1">
        <v>398</v>
      </c>
      <c r="BG10" s="1">
        <v>0</v>
      </c>
      <c r="BH10" s="1">
        <v>0</v>
      </c>
      <c r="BJ10" s="1">
        <v>398</v>
      </c>
      <c r="BK10" s="1">
        <v>0</v>
      </c>
      <c r="BL10" s="1">
        <v>0</v>
      </c>
      <c r="BN10" s="1">
        <v>398</v>
      </c>
      <c r="BO10" s="1">
        <v>0</v>
      </c>
      <c r="BP10" s="1">
        <v>0</v>
      </c>
      <c r="BR10" s="1">
        <v>398</v>
      </c>
      <c r="BS10" s="1">
        <v>0</v>
      </c>
      <c r="BT10" s="1">
        <v>0</v>
      </c>
    </row>
    <row r="11" spans="1:72" x14ac:dyDescent="0.25">
      <c r="A11" s="1"/>
      <c r="B11" s="8"/>
      <c r="F11" s="8"/>
      <c r="J11" s="1"/>
      <c r="K11" s="1"/>
      <c r="L11" s="1"/>
      <c r="N11" s="1"/>
      <c r="O11" s="1"/>
      <c r="P11" s="1"/>
      <c r="R11" s="1"/>
      <c r="S11" s="1"/>
      <c r="T11" s="1"/>
      <c r="V11" s="1"/>
      <c r="W11" s="1"/>
      <c r="X11" s="1"/>
      <c r="Z11" s="1"/>
      <c r="AA11" s="1"/>
      <c r="AB11" s="1"/>
      <c r="AD11" s="1"/>
      <c r="AE11" s="1"/>
      <c r="AF11" s="1"/>
      <c r="AH11" s="1"/>
      <c r="AI11" s="1"/>
      <c r="AJ11" s="1"/>
      <c r="AL11" s="1"/>
      <c r="AM11" s="1"/>
      <c r="AN11" s="1"/>
      <c r="AP11" s="1"/>
      <c r="AQ11" s="1"/>
      <c r="AR11" s="1"/>
      <c r="AT11" s="1"/>
      <c r="AU11" s="1"/>
      <c r="AV11" s="1"/>
      <c r="AX11" s="1"/>
      <c r="AY11" s="1"/>
      <c r="AZ11" s="1"/>
      <c r="BB11" s="1"/>
      <c r="BC11" s="1"/>
      <c r="BD11" s="1"/>
      <c r="BF11" s="1"/>
      <c r="BG11" s="1"/>
      <c r="BH11" s="1"/>
      <c r="BJ11" s="1"/>
      <c r="BK11" s="1"/>
      <c r="BL11" s="1"/>
      <c r="BN11" s="1"/>
      <c r="BO11" s="1"/>
      <c r="BP11" s="1"/>
      <c r="BR11" s="1"/>
      <c r="BS11" s="1"/>
      <c r="BT11" s="1"/>
    </row>
    <row r="12" spans="1:72" x14ac:dyDescent="0.25">
      <c r="A12" s="1" t="s">
        <v>15</v>
      </c>
      <c r="B12" s="8" t="s">
        <v>31</v>
      </c>
      <c r="F12" s="8" t="s">
        <v>31</v>
      </c>
      <c r="N12" s="1">
        <v>233</v>
      </c>
      <c r="O12" s="1">
        <v>5</v>
      </c>
      <c r="P12" s="1">
        <v>4</v>
      </c>
      <c r="R12" s="1">
        <v>293</v>
      </c>
      <c r="S12" s="1">
        <v>19</v>
      </c>
      <c r="T12" s="1">
        <v>8</v>
      </c>
      <c r="V12" s="1">
        <v>258</v>
      </c>
      <c r="W12" s="1">
        <v>1</v>
      </c>
      <c r="X12" s="1">
        <v>10</v>
      </c>
      <c r="Z12" s="1"/>
      <c r="AA12" s="1"/>
      <c r="AB12" s="1"/>
      <c r="AD12" s="1">
        <v>231</v>
      </c>
      <c r="AE12" s="1">
        <v>6</v>
      </c>
      <c r="AF12" s="1">
        <v>0</v>
      </c>
      <c r="AH12" s="1">
        <v>322</v>
      </c>
      <c r="AI12" s="1">
        <v>1</v>
      </c>
      <c r="AJ12" s="1">
        <v>9</v>
      </c>
      <c r="AL12" s="1">
        <v>309</v>
      </c>
      <c r="AM12" s="1">
        <v>10</v>
      </c>
      <c r="AN12" s="1">
        <v>9</v>
      </c>
      <c r="AP12" s="1">
        <v>291</v>
      </c>
      <c r="AQ12" s="1">
        <v>7</v>
      </c>
      <c r="AR12" s="1">
        <v>9</v>
      </c>
      <c r="AT12" s="1">
        <v>203</v>
      </c>
      <c r="AU12" s="1">
        <v>9</v>
      </c>
      <c r="AV12" s="1">
        <v>9</v>
      </c>
      <c r="AX12" s="1">
        <v>339</v>
      </c>
      <c r="AY12" s="1">
        <v>18</v>
      </c>
      <c r="AZ12" s="1">
        <v>8</v>
      </c>
      <c r="BB12" s="1">
        <v>339</v>
      </c>
      <c r="BC12" s="1">
        <v>17</v>
      </c>
      <c r="BD12" s="1">
        <v>5</v>
      </c>
      <c r="BF12" s="1">
        <v>354</v>
      </c>
      <c r="BG12" s="1">
        <v>2</v>
      </c>
      <c r="BH12" s="1">
        <v>10</v>
      </c>
      <c r="BJ12" s="1">
        <v>368</v>
      </c>
      <c r="BK12" s="1">
        <v>17</v>
      </c>
      <c r="BL12" s="1">
        <v>2</v>
      </c>
      <c r="BN12" s="1">
        <v>398</v>
      </c>
      <c r="BO12" s="1">
        <v>1</v>
      </c>
      <c r="BP12" s="1">
        <v>10</v>
      </c>
      <c r="BR12" s="1">
        <v>303</v>
      </c>
      <c r="BS12" s="1">
        <v>8</v>
      </c>
      <c r="BT12" s="1">
        <v>10</v>
      </c>
    </row>
    <row r="13" spans="1:72" x14ac:dyDescent="0.25">
      <c r="A13" s="1" t="s">
        <v>26</v>
      </c>
      <c r="B13" s="8" t="s">
        <v>31</v>
      </c>
      <c r="F13" s="8" t="s">
        <v>31</v>
      </c>
      <c r="N13" s="1"/>
      <c r="O13" s="1"/>
      <c r="P13" s="1"/>
      <c r="R13" s="1"/>
      <c r="S13" s="1"/>
      <c r="T13" s="1"/>
      <c r="V13" s="1"/>
      <c r="W13" s="1"/>
      <c r="X13" s="1"/>
      <c r="Z13" s="1"/>
      <c r="AA13" s="1"/>
      <c r="AB13" s="1"/>
      <c r="AD13" s="1">
        <v>61</v>
      </c>
      <c r="AE13" s="1">
        <v>19</v>
      </c>
      <c r="AF13" s="1">
        <v>7</v>
      </c>
      <c r="AH13" s="1">
        <v>19</v>
      </c>
      <c r="AI13" s="1">
        <v>4</v>
      </c>
      <c r="AJ13" s="1">
        <v>2</v>
      </c>
      <c r="AL13" s="1">
        <v>21</v>
      </c>
      <c r="AM13" s="1">
        <v>1</v>
      </c>
      <c r="AN13" s="1">
        <v>11</v>
      </c>
      <c r="AP13" s="1">
        <v>4</v>
      </c>
      <c r="AQ13" s="1">
        <v>9</v>
      </c>
      <c r="AR13" s="1">
        <v>5</v>
      </c>
      <c r="AT13" s="1">
        <v>7</v>
      </c>
      <c r="AU13" s="1">
        <v>0</v>
      </c>
      <c r="AV13" s="1">
        <v>11</v>
      </c>
      <c r="AX13" s="1">
        <v>-5</v>
      </c>
      <c r="AY13" s="1">
        <v>4</v>
      </c>
      <c r="AZ13" s="1">
        <v>11</v>
      </c>
      <c r="BB13" s="1"/>
      <c r="BC13" s="1">
        <v>9</v>
      </c>
      <c r="BD13" s="1">
        <v>5</v>
      </c>
      <c r="BF13" s="1"/>
      <c r="BG13" s="1"/>
      <c r="BH13" s="1"/>
      <c r="BJ13" s="1">
        <v>4</v>
      </c>
      <c r="BK13" s="1">
        <v>16</v>
      </c>
      <c r="BL13" s="1">
        <v>0</v>
      </c>
      <c r="BN13" s="1"/>
      <c r="BO13" s="1"/>
      <c r="BP13" s="1"/>
      <c r="BR13" s="1">
        <v>29</v>
      </c>
      <c r="BS13" s="1">
        <v>13</v>
      </c>
      <c r="BT13" s="1">
        <v>0</v>
      </c>
    </row>
    <row r="14" spans="1:72" x14ac:dyDescent="0.25">
      <c r="A14" s="1" t="s">
        <v>30</v>
      </c>
      <c r="B14" s="8" t="s">
        <v>31</v>
      </c>
      <c r="F14" s="8" t="s">
        <v>31</v>
      </c>
      <c r="N14" s="1"/>
      <c r="O14" s="1"/>
      <c r="P14" s="1"/>
      <c r="R14" s="1"/>
      <c r="S14" s="1"/>
      <c r="T14" s="1"/>
      <c r="V14" s="1"/>
      <c r="W14" s="1"/>
      <c r="X14" s="1"/>
      <c r="Z14" s="1"/>
      <c r="AA14" s="1"/>
      <c r="AB14" s="1"/>
      <c r="AD14" s="1">
        <v>300</v>
      </c>
      <c r="AE14" s="1">
        <v>0</v>
      </c>
      <c r="AF14" s="1">
        <v>0</v>
      </c>
      <c r="AH14" s="1">
        <v>450</v>
      </c>
      <c r="AI14" s="1">
        <v>0</v>
      </c>
      <c r="AJ14" s="1">
        <v>0</v>
      </c>
      <c r="AL14" s="1">
        <v>0</v>
      </c>
      <c r="AM14" s="1"/>
      <c r="AN14" s="1"/>
      <c r="AP14" s="1">
        <v>150</v>
      </c>
      <c r="AQ14" s="1"/>
      <c r="AR14" s="1"/>
      <c r="AT14" s="1">
        <v>300</v>
      </c>
      <c r="AU14" s="1"/>
      <c r="AV14" s="1"/>
      <c r="AX14" s="1">
        <v>450</v>
      </c>
      <c r="AY14" s="1"/>
      <c r="AZ14" s="1"/>
      <c r="BB14" s="1">
        <v>600</v>
      </c>
      <c r="BC14" s="1">
        <v>0</v>
      </c>
      <c r="BD14" s="1">
        <v>0</v>
      </c>
      <c r="BF14" s="1">
        <v>750</v>
      </c>
      <c r="BG14" s="1">
        <v>0</v>
      </c>
      <c r="BH14" s="1">
        <v>0</v>
      </c>
      <c r="BJ14" s="1">
        <v>900</v>
      </c>
      <c r="BK14" s="1">
        <v>0</v>
      </c>
      <c r="BL14" s="1">
        <v>0</v>
      </c>
      <c r="BN14" s="1">
        <v>895</v>
      </c>
      <c r="BO14" s="1">
        <v>0</v>
      </c>
      <c r="BP14" s="1">
        <v>0</v>
      </c>
      <c r="BR14" s="1">
        <v>973</v>
      </c>
      <c r="BS14" s="1">
        <v>3</v>
      </c>
      <c r="BT14" s="1">
        <v>0</v>
      </c>
    </row>
    <row r="15" spans="1:72" x14ac:dyDescent="0.25">
      <c r="A15" s="1" t="s">
        <v>16</v>
      </c>
      <c r="B15" s="8" t="s">
        <v>31</v>
      </c>
      <c r="F15" s="8" t="s">
        <v>31</v>
      </c>
      <c r="N15" s="1">
        <v>471</v>
      </c>
      <c r="O15" s="1">
        <v>7</v>
      </c>
      <c r="P15" s="1">
        <v>2</v>
      </c>
      <c r="R15" s="1">
        <v>1082</v>
      </c>
      <c r="S15" s="1">
        <v>13</v>
      </c>
      <c r="T15" s="1">
        <v>0</v>
      </c>
      <c r="V15" s="1">
        <v>2575</v>
      </c>
      <c r="W15" s="1">
        <v>16</v>
      </c>
      <c r="X15" s="1">
        <v>4</v>
      </c>
      <c r="Z15" s="1"/>
      <c r="AA15" s="1"/>
      <c r="AB15" s="1"/>
      <c r="AD15" s="1">
        <v>3830</v>
      </c>
      <c r="AE15" s="1">
        <v>14</v>
      </c>
      <c r="AF15" s="1">
        <v>8</v>
      </c>
      <c r="AH15" s="1">
        <v>4513</v>
      </c>
      <c r="AI15" s="1">
        <v>10</v>
      </c>
      <c r="AJ15" s="1">
        <v>2</v>
      </c>
      <c r="AL15" s="1">
        <v>4861</v>
      </c>
      <c r="AM15" s="1">
        <v>2</v>
      </c>
      <c r="AN15" s="1">
        <v>7</v>
      </c>
      <c r="AP15" s="1">
        <v>5009</v>
      </c>
      <c r="AQ15" s="1">
        <v>9</v>
      </c>
      <c r="AR15" s="1">
        <v>9</v>
      </c>
      <c r="AT15" s="1">
        <v>5776</v>
      </c>
      <c r="AU15" s="1">
        <v>0</v>
      </c>
      <c r="AV15" s="1">
        <v>1</v>
      </c>
      <c r="AX15" s="1">
        <v>6208</v>
      </c>
      <c r="AY15" s="1">
        <v>12</v>
      </c>
      <c r="AZ15" s="1">
        <v>3</v>
      </c>
      <c r="BB15" s="1">
        <v>6709</v>
      </c>
      <c r="BC15" s="1">
        <v>15</v>
      </c>
      <c r="BD15" s="1">
        <v>4</v>
      </c>
      <c r="BF15" s="1">
        <v>6988</v>
      </c>
      <c r="BG15" s="1">
        <v>0</v>
      </c>
      <c r="BH15" s="1">
        <v>10</v>
      </c>
      <c r="BJ15" s="1">
        <v>6884</v>
      </c>
      <c r="BK15" s="1">
        <v>1</v>
      </c>
      <c r="BL15" s="1">
        <v>3</v>
      </c>
      <c r="BN15" s="1">
        <v>6892</v>
      </c>
      <c r="BO15" s="1">
        <v>0</v>
      </c>
      <c r="BP15" s="1">
        <v>2</v>
      </c>
      <c r="BR15" s="1">
        <v>6963</v>
      </c>
      <c r="BS15" s="1">
        <v>12</v>
      </c>
      <c r="BT15" s="1">
        <v>11</v>
      </c>
    </row>
    <row r="16" spans="1:72" x14ac:dyDescent="0.25">
      <c r="AX16" s="13">
        <v>4</v>
      </c>
      <c r="AY16" s="13">
        <v>5</v>
      </c>
      <c r="AZ16" s="13">
        <v>1</v>
      </c>
      <c r="BB16" s="13"/>
      <c r="BC16" s="13"/>
      <c r="BD16" s="13"/>
      <c r="BF16" s="13"/>
      <c r="BG16" s="13"/>
      <c r="BH16" s="13"/>
      <c r="BJ16" s="13"/>
      <c r="BK16" s="13"/>
      <c r="BL16" s="13"/>
      <c r="BN16" s="13"/>
      <c r="BO16" s="13"/>
      <c r="BP16" s="13"/>
      <c r="BR16" s="13"/>
      <c r="BS16" s="13"/>
      <c r="BT16" s="13"/>
    </row>
    <row r="17" spans="1:72" s="11" customFormat="1" x14ac:dyDescent="0.25">
      <c r="J17" s="12">
        <f>SUM(J7:J16)+INT((SUM(K7:K16)+INT(SUM(L7:L16)/12))/20)</f>
        <v>20462</v>
      </c>
      <c r="K17" s="12">
        <f>MOD(SUM(K7:K16)+INT(SUM(L7:L16)/12),20)</f>
        <v>1</v>
      </c>
      <c r="L17" s="12">
        <f>MOD(SUM(L7:L16),12)</f>
        <v>8</v>
      </c>
      <c r="N17" s="12">
        <f>SUM(N6:N16)+INT((SUM(O6:O16)+INT(SUM(P6:P16)/12))/20)</f>
        <v>30136</v>
      </c>
      <c r="O17" s="12">
        <f>MOD(SUM(O6:O16)+INT(SUM(P6:P16)/12),20)</f>
        <v>3</v>
      </c>
      <c r="P17" s="12">
        <f>MOD(SUM(P6:P16),12)</f>
        <v>3</v>
      </c>
      <c r="R17" s="12">
        <f>SUM(R6:R16)+INT((SUM(S6:S16)+INT(SUM(T6:T16)/12))/20)</f>
        <v>41843</v>
      </c>
      <c r="S17" s="12">
        <f>MOD(SUM(S6:S16)+INT(SUM(T6:T16)/12),20)</f>
        <v>15</v>
      </c>
      <c r="T17" s="12">
        <f>MOD(SUM(T6:T16),12)</f>
        <v>6</v>
      </c>
      <c r="V17" s="12">
        <f>SUM(V6:V16)+INT((SUM(W6:W16)+INT(SUM(X6:X16)/12))/20)</f>
        <v>53859</v>
      </c>
      <c r="W17" s="12">
        <f>MOD(SUM(W6:W16)+INT(SUM(X6:X16)/12),20)</f>
        <v>10</v>
      </c>
      <c r="X17" s="12">
        <f>MOD(SUM(X6:X16),12)</f>
        <v>2</v>
      </c>
      <c r="Z17" s="12">
        <f>SUM(Z6:Z16)+INT((SUM(AA6:AA16)+INT(SUM(AB6:AB16)/12))/20)</f>
        <v>0</v>
      </c>
      <c r="AA17" s="12">
        <f>MOD(SUM(AA6:AA16)+INT(SUM(AB6:AB16)/12),20)</f>
        <v>0</v>
      </c>
      <c r="AB17" s="12">
        <f>MOD(SUM(AB6:AB16),12)</f>
        <v>0</v>
      </c>
      <c r="AD17" s="12">
        <f>SUM(AD6:AD16)+INT((SUM(AE6:AE16)+INT(SUM(AF6:AF16)/12))/20)</f>
        <v>57936</v>
      </c>
      <c r="AE17" s="12">
        <f>MOD(SUM(AE6:AE16)+INT(SUM(AF6:AF16)/12),20)</f>
        <v>15</v>
      </c>
      <c r="AF17" s="12">
        <f>MOD(SUM(AF6:AF16),12)</f>
        <v>6</v>
      </c>
      <c r="AH17" s="12">
        <f>SUM(AH6:AH16)+INT((SUM(AI6:AI16)+INT(SUM(AJ6:AJ16)/12))/20)</f>
        <v>58817</v>
      </c>
      <c r="AI17" s="12">
        <f>MOD(SUM(AI6:AI16)+INT(SUM(AJ6:AJ16)/12),20)</f>
        <v>11</v>
      </c>
      <c r="AJ17" s="12">
        <f>MOD(SUM(AJ6:AJ16),12)</f>
        <v>4</v>
      </c>
      <c r="AL17" s="12">
        <f>SUM(AL6:AL16)+INT((SUM(AM6:AM16)+INT(SUM(AN6:AN16)/12))/20)</f>
        <v>58704</v>
      </c>
      <c r="AM17" s="12">
        <f>MOD(SUM(AM6:AM16)+INT(SUM(AN6:AN16)/12),20)</f>
        <v>10</v>
      </c>
      <c r="AN17" s="12">
        <f>MOD(SUM(AN6:AN16),12)</f>
        <v>6</v>
      </c>
      <c r="AP17" s="12">
        <f>SUM(AP6:AP16)+INT((SUM(AQ6:AQ16)+INT(SUM(AR6:AR16)/12))/20)</f>
        <v>59118</v>
      </c>
      <c r="AQ17" s="12">
        <f>MOD(SUM(AQ6:AQ16)+INT(SUM(AR6:AR16)/12),20)</f>
        <v>2</v>
      </c>
      <c r="AR17" s="12">
        <f>MOD(SUM(AR6:AR16),12)</f>
        <v>2</v>
      </c>
      <c r="AT17" s="12">
        <f>SUM(AT6:AT16)+INT((SUM(AU6:AU16)+INT(SUM(AV6:AV16)/12))/20)</f>
        <v>59853</v>
      </c>
      <c r="AU17" s="12">
        <f>MOD(SUM(AU6:AU16)+INT(SUM(AV6:AV16)/12),20)</f>
        <v>6</v>
      </c>
      <c r="AV17" s="12">
        <f>MOD(SUM(AV6:AV16),12)</f>
        <v>0</v>
      </c>
      <c r="AX17" s="12">
        <f>SUM(AX6:AX16)+INT((SUM(AY6:AY16)+INT(SUM(AZ6:AZ16)/12))/20)</f>
        <v>60558</v>
      </c>
      <c r="AY17" s="12">
        <f>MOD(SUM(AY6:AY16)+INT(SUM(AZ6:AZ16)/12),20)</f>
        <v>16</v>
      </c>
      <c r="AZ17" s="12">
        <f>MOD(SUM(AZ6:AZ16),12)</f>
        <v>2</v>
      </c>
      <c r="BB17" s="12">
        <f>SUM(BB6:BB16)+INT((SUM(BC6:BC16)+INT(SUM(BD6:BD16)/12))/20)</f>
        <v>61160</v>
      </c>
      <c r="BC17" s="12">
        <f>MOD(SUM(BC6:BC16)+INT(SUM(BD6:BD16)/12),20)</f>
        <v>17</v>
      </c>
      <c r="BD17" s="12">
        <f>MOD(SUM(BD6:BD16),12)</f>
        <v>5</v>
      </c>
      <c r="BF17" s="12">
        <f>SUM(BF6:BF16)+INT((SUM(BG6:BG16)+INT(SUM(BH6:BH16)/12))/20)</f>
        <v>61610</v>
      </c>
      <c r="BG17" s="12">
        <f>MOD(SUM(BG6:BG16)+INT(SUM(BH6:BH16)/12),20)</f>
        <v>7</v>
      </c>
      <c r="BH17" s="12">
        <f>MOD(SUM(BH6:BH16),12)</f>
        <v>11</v>
      </c>
      <c r="BJ17" s="12">
        <f>SUM(BJ6:BJ16)+INT((SUM(BK6:BK16)+INT(SUM(BL6:BL16)/12))/20)</f>
        <v>61675</v>
      </c>
      <c r="BK17" s="12">
        <f>MOD(SUM(BK6:BK16)+INT(SUM(BL6:BL16)/12),20)</f>
        <v>18</v>
      </c>
      <c r="BL17" s="12">
        <f>MOD(SUM(BL6:BL16),12)</f>
        <v>8</v>
      </c>
      <c r="BN17" s="12">
        <f>SUM(BN5:BN16)+INT((SUM(BO5:BO16)+INT(SUM(BP5:BP16)/12))/20)</f>
        <v>61703</v>
      </c>
      <c r="BO17" s="12">
        <f>MOD(SUM(BO5:BO16)+INT(SUM(BP5:BP16)/12),20)</f>
        <v>6</v>
      </c>
      <c r="BP17" s="12">
        <f>MOD(SUM(BP5:BP16),12)</f>
        <v>3</v>
      </c>
      <c r="BR17" s="12">
        <f>SUM(BR5:BR16)+INT((SUM(BS5:BS16)+INT(SUM(BT5:BT16)/12))/20)</f>
        <v>61788</v>
      </c>
      <c r="BS17" s="12">
        <f>MOD(SUM(BS5:BS16)+INT(SUM(BT5:BT16)/12),20)</f>
        <v>2</v>
      </c>
      <c r="BT17" s="12">
        <f>MOD(SUM(BT5:BT16),12)</f>
        <v>0</v>
      </c>
    </row>
    <row r="18" spans="1:72" s="11" customFormat="1" x14ac:dyDescent="0.25">
      <c r="J18" s="16"/>
      <c r="K18" s="16"/>
      <c r="L18" s="16"/>
      <c r="N18" s="16"/>
      <c r="O18" s="16"/>
      <c r="P18" s="16"/>
      <c r="R18" s="16"/>
      <c r="S18" s="16"/>
      <c r="T18" s="16"/>
      <c r="V18" s="16"/>
      <c r="W18" s="16"/>
      <c r="X18" s="16"/>
      <c r="Z18" s="16"/>
      <c r="AA18" s="16"/>
      <c r="AB18" s="16"/>
      <c r="AD18" s="16"/>
      <c r="AE18" s="16"/>
      <c r="AF18" s="16"/>
      <c r="AH18" s="16"/>
      <c r="AI18" s="16"/>
      <c r="AJ18" s="16"/>
      <c r="AL18" s="16"/>
      <c r="AM18" s="16"/>
      <c r="AN18" s="16"/>
      <c r="AP18" s="16"/>
      <c r="AQ18" s="16"/>
      <c r="AR18" s="16"/>
      <c r="AT18" s="16"/>
      <c r="AU18" s="16"/>
      <c r="AV18" s="16"/>
      <c r="AX18" s="16"/>
      <c r="AY18" s="16"/>
      <c r="AZ18" s="16"/>
      <c r="BB18" s="16"/>
      <c r="BC18" s="16"/>
      <c r="BD18" s="16"/>
      <c r="BF18" s="16"/>
      <c r="BG18" s="16"/>
      <c r="BH18" s="16"/>
      <c r="BJ18" s="16"/>
      <c r="BK18" s="16"/>
      <c r="BL18" s="16"/>
      <c r="BN18" s="16"/>
      <c r="BO18" s="16"/>
      <c r="BP18" s="16"/>
      <c r="BR18" s="16"/>
      <c r="BS18" s="16"/>
      <c r="BT18" s="16"/>
    </row>
    <row r="20" spans="1:72" s="1" customFormat="1" x14ac:dyDescent="0.25">
      <c r="A20" s="11" t="s">
        <v>48</v>
      </c>
    </row>
    <row r="22" spans="1:72" x14ac:dyDescent="0.25">
      <c r="A22" s="11" t="s">
        <v>49</v>
      </c>
    </row>
    <row r="23" spans="1:72" s="1" customFormat="1" x14ac:dyDescent="0.25">
      <c r="A23" s="4" t="s">
        <v>12</v>
      </c>
      <c r="N23" s="1">
        <v>8939</v>
      </c>
      <c r="O23" s="1">
        <v>13</v>
      </c>
      <c r="P23" s="1">
        <v>1</v>
      </c>
      <c r="R23" s="1">
        <v>10000</v>
      </c>
      <c r="S23" s="1">
        <v>13</v>
      </c>
      <c r="T23" s="1">
        <v>1</v>
      </c>
      <c r="V23" s="1">
        <v>20579</v>
      </c>
      <c r="W23" s="1">
        <v>2</v>
      </c>
      <c r="X23" s="1">
        <v>1</v>
      </c>
      <c r="AD23" s="1">
        <v>21863</v>
      </c>
      <c r="AE23" s="1">
        <v>5</v>
      </c>
      <c r="AF23" s="1">
        <v>1</v>
      </c>
      <c r="AH23" s="1">
        <v>21863</v>
      </c>
      <c r="AI23" s="1">
        <v>5</v>
      </c>
      <c r="AJ23" s="1">
        <v>1</v>
      </c>
      <c r="AL23" s="1">
        <v>21863</v>
      </c>
      <c r="AM23" s="1">
        <v>5</v>
      </c>
      <c r="AN23" s="1">
        <v>1</v>
      </c>
      <c r="AP23" s="1">
        <v>21863</v>
      </c>
      <c r="AQ23" s="1">
        <v>5</v>
      </c>
      <c r="AR23" s="1">
        <v>1</v>
      </c>
      <c r="AT23" s="1">
        <v>21863</v>
      </c>
      <c r="AU23" s="1">
        <v>5</v>
      </c>
      <c r="AV23" s="1">
        <v>1</v>
      </c>
      <c r="AX23" s="1">
        <v>21863</v>
      </c>
      <c r="AY23" s="1">
        <v>5</v>
      </c>
      <c r="AZ23" s="1">
        <v>1</v>
      </c>
      <c r="BB23" s="1">
        <v>21863</v>
      </c>
      <c r="BC23" s="1">
        <v>5</v>
      </c>
      <c r="BD23" s="1">
        <v>1</v>
      </c>
      <c r="BF23" s="1">
        <v>21870</v>
      </c>
      <c r="BG23" s="1">
        <v>14</v>
      </c>
      <c r="BH23" s="1">
        <v>1</v>
      </c>
      <c r="BJ23" s="1">
        <v>21870</v>
      </c>
      <c r="BK23" s="1">
        <v>14</v>
      </c>
      <c r="BL23" s="1">
        <v>1</v>
      </c>
      <c r="BN23" s="20" t="s">
        <v>31</v>
      </c>
      <c r="BO23" s="20" t="s">
        <v>31</v>
      </c>
      <c r="BP23" s="20" t="s">
        <v>31</v>
      </c>
      <c r="BR23" s="20" t="s">
        <v>31</v>
      </c>
      <c r="BS23" s="20" t="s">
        <v>31</v>
      </c>
      <c r="BT23" s="20" t="s">
        <v>31</v>
      </c>
    </row>
    <row r="24" spans="1:72" s="1" customFormat="1" x14ac:dyDescent="0.25">
      <c r="A24" s="4" t="s">
        <v>13</v>
      </c>
      <c r="J24" s="1">
        <v>20022</v>
      </c>
      <c r="K24" s="1">
        <v>18</v>
      </c>
      <c r="L24" s="1">
        <v>0</v>
      </c>
      <c r="N24" s="1">
        <v>20046</v>
      </c>
      <c r="O24" s="1">
        <v>9</v>
      </c>
      <c r="P24" s="1">
        <v>11</v>
      </c>
      <c r="R24" s="1">
        <v>20022</v>
      </c>
      <c r="S24" s="1">
        <v>18</v>
      </c>
      <c r="V24" s="1">
        <v>20022</v>
      </c>
      <c r="W24" s="1">
        <v>18</v>
      </c>
      <c r="X24" s="1">
        <v>0</v>
      </c>
      <c r="AD24" s="1">
        <v>20624</v>
      </c>
      <c r="AE24" s="1">
        <v>10</v>
      </c>
      <c r="AF24" s="1">
        <v>2</v>
      </c>
      <c r="AH24" s="1">
        <v>20624</v>
      </c>
      <c r="AI24" s="1">
        <v>10</v>
      </c>
      <c r="AJ24" s="1">
        <v>2</v>
      </c>
      <c r="AL24" s="1">
        <v>20624</v>
      </c>
      <c r="AM24" s="1">
        <v>10</v>
      </c>
      <c r="AN24" s="1">
        <v>2</v>
      </c>
      <c r="AP24" s="1">
        <v>20624</v>
      </c>
      <c r="AQ24" s="1">
        <v>10</v>
      </c>
      <c r="AR24" s="1">
        <v>2</v>
      </c>
      <c r="AT24" s="1">
        <v>20624</v>
      </c>
      <c r="AU24" s="1">
        <v>10</v>
      </c>
      <c r="AV24" s="1">
        <v>2</v>
      </c>
      <c r="AX24" s="1">
        <v>20624</v>
      </c>
      <c r="AY24" s="1">
        <v>10</v>
      </c>
      <c r="AZ24" s="1">
        <v>2</v>
      </c>
      <c r="BB24" s="1">
        <v>20624</v>
      </c>
      <c r="BC24" s="1">
        <v>10</v>
      </c>
      <c r="BD24" s="1">
        <v>2</v>
      </c>
      <c r="BF24" s="1">
        <v>20624</v>
      </c>
      <c r="BG24" s="1">
        <v>10</v>
      </c>
      <c r="BH24" s="1">
        <v>2</v>
      </c>
      <c r="BJ24" s="1">
        <v>20624</v>
      </c>
      <c r="BK24" s="1">
        <v>10</v>
      </c>
      <c r="BL24" s="1">
        <v>2</v>
      </c>
      <c r="BN24" s="20" t="s">
        <v>31</v>
      </c>
      <c r="BO24" s="20" t="s">
        <v>31</v>
      </c>
      <c r="BP24" s="20" t="s">
        <v>31</v>
      </c>
      <c r="BR24" s="20" t="s">
        <v>31</v>
      </c>
      <c r="BS24" s="20" t="s">
        <v>31</v>
      </c>
      <c r="BT24" s="20" t="s">
        <v>31</v>
      </c>
    </row>
    <row r="25" spans="1:72" s="1" customFormat="1" x14ac:dyDescent="0.25">
      <c r="A25" s="4" t="s">
        <v>21</v>
      </c>
      <c r="R25" s="1">
        <v>10000</v>
      </c>
      <c r="V25" s="1">
        <v>10000</v>
      </c>
      <c r="W25" s="1">
        <v>0</v>
      </c>
      <c r="X25" s="1">
        <v>0</v>
      </c>
      <c r="AD25" s="1">
        <v>10625</v>
      </c>
      <c r="AE25" s="1">
        <v>0</v>
      </c>
      <c r="AF25" s="1">
        <v>0</v>
      </c>
      <c r="AH25" s="1">
        <v>10625</v>
      </c>
      <c r="AI25" s="1">
        <v>0</v>
      </c>
      <c r="AJ25" s="1">
        <v>0</v>
      </c>
      <c r="AL25" s="1">
        <v>10625</v>
      </c>
      <c r="AM25" s="1">
        <v>0</v>
      </c>
      <c r="AN25" s="1">
        <v>0</v>
      </c>
      <c r="AP25" s="1">
        <v>10625</v>
      </c>
      <c r="AQ25" s="1">
        <v>0</v>
      </c>
      <c r="AR25" s="1">
        <v>0</v>
      </c>
      <c r="AT25" s="1">
        <v>10625</v>
      </c>
      <c r="AU25" s="1">
        <v>0</v>
      </c>
      <c r="AV25" s="1">
        <v>0</v>
      </c>
      <c r="AX25" s="1">
        <v>10625</v>
      </c>
      <c r="AY25" s="1">
        <v>0</v>
      </c>
      <c r="AZ25" s="1">
        <v>0</v>
      </c>
      <c r="BB25" s="1">
        <v>10625</v>
      </c>
      <c r="BC25" s="1">
        <v>0</v>
      </c>
      <c r="BD25" s="1">
        <v>0</v>
      </c>
      <c r="BF25" s="1">
        <v>10625</v>
      </c>
      <c r="BG25" s="1">
        <v>0</v>
      </c>
      <c r="BH25" s="1">
        <v>0</v>
      </c>
      <c r="BJ25" s="1">
        <v>10625</v>
      </c>
      <c r="BK25" s="1">
        <v>0</v>
      </c>
      <c r="BL25" s="1">
        <v>0</v>
      </c>
      <c r="BN25" s="20" t="s">
        <v>31</v>
      </c>
      <c r="BO25" s="20" t="s">
        <v>31</v>
      </c>
      <c r="BP25" s="20" t="s">
        <v>31</v>
      </c>
      <c r="BR25" s="20" t="s">
        <v>31</v>
      </c>
      <c r="BS25" s="20" t="s">
        <v>31</v>
      </c>
      <c r="BT25" s="20" t="s">
        <v>31</v>
      </c>
    </row>
    <row r="26" spans="1:72" s="1" customFormat="1" x14ac:dyDescent="0.25">
      <c r="A26" s="4" t="s">
        <v>68</v>
      </c>
      <c r="AL26" s="1">
        <v>2500</v>
      </c>
      <c r="AM26" s="1">
        <v>0</v>
      </c>
      <c r="AN26" s="1">
        <v>0</v>
      </c>
      <c r="AP26" s="1">
        <v>2925</v>
      </c>
      <c r="AQ26" s="1">
        <v>0</v>
      </c>
      <c r="AR26" s="1">
        <v>0</v>
      </c>
      <c r="AT26" s="1">
        <v>5017</v>
      </c>
      <c r="AU26" s="1">
        <v>10</v>
      </c>
      <c r="AV26" s="1">
        <v>10</v>
      </c>
      <c r="AX26" s="1">
        <v>5417</v>
      </c>
      <c r="AY26" s="1">
        <v>10</v>
      </c>
      <c r="AZ26" s="1">
        <v>10</v>
      </c>
      <c r="BB26" s="1">
        <v>5911</v>
      </c>
      <c r="BC26" s="1">
        <v>13</v>
      </c>
      <c r="BD26" s="1">
        <v>1</v>
      </c>
      <c r="BF26" s="1">
        <v>7101</v>
      </c>
      <c r="BG26" s="1">
        <v>7</v>
      </c>
      <c r="BH26" s="1">
        <v>1</v>
      </c>
      <c r="BJ26" s="1">
        <v>7101</v>
      </c>
      <c r="BK26" s="1">
        <v>7</v>
      </c>
      <c r="BL26" s="1">
        <v>1</v>
      </c>
      <c r="BN26" s="1">
        <v>60221</v>
      </c>
      <c r="BO26">
        <v>11</v>
      </c>
      <c r="BP26">
        <v>4</v>
      </c>
      <c r="BR26" s="1">
        <v>60221</v>
      </c>
      <c r="BS26" s="1">
        <v>11</v>
      </c>
      <c r="BT26" s="1">
        <v>4</v>
      </c>
    </row>
    <row r="27" spans="1:72" s="1" customFormat="1" x14ac:dyDescent="0.25">
      <c r="A27" s="4" t="s">
        <v>28</v>
      </c>
      <c r="J27" s="1">
        <v>400</v>
      </c>
      <c r="K27" s="1">
        <v>0</v>
      </c>
      <c r="L27" s="1">
        <v>0</v>
      </c>
      <c r="N27" s="1">
        <v>445</v>
      </c>
      <c r="O27" s="1">
        <v>7</v>
      </c>
      <c r="P27" s="1">
        <v>9</v>
      </c>
      <c r="R27" s="1">
        <v>400</v>
      </c>
      <c r="V27" s="1">
        <v>400</v>
      </c>
      <c r="W27" s="1">
        <v>0</v>
      </c>
      <c r="X27" s="1">
        <v>0</v>
      </c>
      <c r="AD27" s="1">
        <v>400</v>
      </c>
      <c r="AE27" s="1">
        <v>0</v>
      </c>
      <c r="AF27" s="1">
        <v>0</v>
      </c>
      <c r="AH27" s="1">
        <v>400</v>
      </c>
      <c r="AI27" s="1">
        <v>0</v>
      </c>
      <c r="AJ27" s="1">
        <v>0</v>
      </c>
      <c r="AL27" s="1">
        <v>400</v>
      </c>
      <c r="AM27" s="1">
        <v>0</v>
      </c>
      <c r="AN27" s="1">
        <v>0</v>
      </c>
      <c r="AP27" s="1">
        <v>400</v>
      </c>
      <c r="AQ27" s="1">
        <v>0</v>
      </c>
      <c r="AR27" s="1">
        <v>0</v>
      </c>
      <c r="AT27" s="1">
        <v>400</v>
      </c>
      <c r="AU27" s="1">
        <v>0</v>
      </c>
      <c r="AV27" s="1">
        <v>0</v>
      </c>
      <c r="AX27" s="1">
        <v>400</v>
      </c>
      <c r="AY27" s="1">
        <v>0</v>
      </c>
      <c r="AZ27" s="1">
        <v>0</v>
      </c>
      <c r="BB27" s="1">
        <v>400</v>
      </c>
      <c r="BC27" s="1">
        <v>0</v>
      </c>
      <c r="BD27" s="1">
        <v>0</v>
      </c>
      <c r="BF27" s="1">
        <v>400</v>
      </c>
      <c r="BG27" s="1">
        <v>0</v>
      </c>
      <c r="BH27" s="1">
        <v>0</v>
      </c>
      <c r="BJ27" s="1">
        <v>400</v>
      </c>
      <c r="BK27" s="1">
        <v>0</v>
      </c>
      <c r="BL27" s="1">
        <v>0</v>
      </c>
      <c r="BN27" s="1">
        <v>400</v>
      </c>
      <c r="BO27" s="1">
        <v>0</v>
      </c>
      <c r="BP27" s="1">
        <v>0</v>
      </c>
      <c r="BR27" s="1">
        <v>400</v>
      </c>
      <c r="BS27" s="1">
        <v>0</v>
      </c>
      <c r="BT27" s="1">
        <v>0</v>
      </c>
    </row>
    <row r="29" spans="1:72" x14ac:dyDescent="0.25">
      <c r="A29" s="11" t="s">
        <v>32</v>
      </c>
    </row>
    <row r="30" spans="1:72" s="1" customFormat="1" x14ac:dyDescent="0.25">
      <c r="A30" s="4" t="s">
        <v>4</v>
      </c>
      <c r="J30" s="1">
        <v>19</v>
      </c>
      <c r="K30" s="1">
        <v>3</v>
      </c>
      <c r="L30" s="1">
        <v>10</v>
      </c>
    </row>
    <row r="31" spans="1:72" s="1" customFormat="1" x14ac:dyDescent="0.25">
      <c r="A31" s="4" t="s">
        <v>47</v>
      </c>
      <c r="J31" s="1">
        <v>19</v>
      </c>
      <c r="K31" s="1">
        <v>19</v>
      </c>
      <c r="L31" s="1">
        <v>10</v>
      </c>
    </row>
    <row r="32" spans="1:72" s="1" customFormat="1" x14ac:dyDescent="0.25">
      <c r="A32" s="4" t="s">
        <v>50</v>
      </c>
      <c r="N32" s="1">
        <v>471</v>
      </c>
      <c r="O32" s="1">
        <v>7</v>
      </c>
      <c r="P32" s="1">
        <v>2</v>
      </c>
      <c r="R32" s="1">
        <v>421</v>
      </c>
      <c r="S32" s="1">
        <v>9</v>
      </c>
      <c r="T32" s="1">
        <v>11</v>
      </c>
      <c r="V32" s="1">
        <v>327</v>
      </c>
      <c r="W32" s="1">
        <v>0</v>
      </c>
      <c r="X32" s="1">
        <v>9</v>
      </c>
      <c r="AD32" s="1">
        <v>55</v>
      </c>
      <c r="AE32" s="1">
        <v>12</v>
      </c>
      <c r="AF32" s="1">
        <v>0</v>
      </c>
      <c r="AH32" s="1">
        <v>241</v>
      </c>
      <c r="AI32" s="1">
        <v>16</v>
      </c>
      <c r="AJ32" s="1">
        <v>1</v>
      </c>
      <c r="AL32" s="1">
        <v>35</v>
      </c>
      <c r="AM32" s="1">
        <v>0</v>
      </c>
      <c r="AN32" s="1">
        <v>0</v>
      </c>
      <c r="AP32" s="1">
        <v>256</v>
      </c>
      <c r="AQ32" s="1">
        <v>12</v>
      </c>
      <c r="AT32" s="1">
        <v>150</v>
      </c>
      <c r="AU32" s="1">
        <v>11</v>
      </c>
      <c r="AV32" s="1">
        <v>11</v>
      </c>
      <c r="AX32" s="1">
        <v>289</v>
      </c>
      <c r="AY32" s="1">
        <v>9</v>
      </c>
      <c r="AZ32" s="1">
        <v>3</v>
      </c>
      <c r="BB32" s="1">
        <v>51</v>
      </c>
      <c r="BC32" s="1">
        <v>1</v>
      </c>
      <c r="BD32" s="1">
        <v>2</v>
      </c>
      <c r="BF32" s="1">
        <v>102</v>
      </c>
      <c r="BG32" s="1">
        <v>10</v>
      </c>
      <c r="BH32" s="1">
        <v>11</v>
      </c>
      <c r="BJ32" s="1">
        <v>206</v>
      </c>
      <c r="BK32" s="1">
        <v>18</v>
      </c>
      <c r="BL32" s="1">
        <v>0</v>
      </c>
      <c r="BN32" s="1">
        <v>555</v>
      </c>
      <c r="BO32" s="1">
        <v>16</v>
      </c>
      <c r="BP32" s="1">
        <v>11</v>
      </c>
      <c r="BR32" s="1">
        <v>212</v>
      </c>
      <c r="BS32" s="1">
        <v>0</v>
      </c>
      <c r="BT32" s="1">
        <v>2</v>
      </c>
    </row>
    <row r="33" spans="1:72" s="1" customFormat="1" x14ac:dyDescent="0.25">
      <c r="A33" s="4" t="s">
        <v>69</v>
      </c>
      <c r="R33" s="1">
        <v>481</v>
      </c>
      <c r="S33" s="1">
        <v>8</v>
      </c>
      <c r="T33" s="1">
        <v>0</v>
      </c>
      <c r="V33" s="1">
        <v>2097</v>
      </c>
      <c r="W33" s="1">
        <v>4</v>
      </c>
      <c r="X33" s="1">
        <v>4</v>
      </c>
      <c r="AD33" s="1">
        <v>3730</v>
      </c>
      <c r="AE33" s="1">
        <v>14</v>
      </c>
      <c r="AF33" s="1">
        <v>0</v>
      </c>
      <c r="AH33" s="1">
        <v>4510</v>
      </c>
      <c r="AI33" s="1">
        <v>14</v>
      </c>
      <c r="AJ33" s="1">
        <v>2</v>
      </c>
      <c r="AL33" s="1">
        <v>2022</v>
      </c>
      <c r="AM33" s="1">
        <v>6</v>
      </c>
      <c r="AN33" s="1">
        <v>5</v>
      </c>
      <c r="AP33" s="1">
        <v>1728</v>
      </c>
      <c r="AQ33" s="1">
        <v>3</v>
      </c>
      <c r="AR33" s="1">
        <v>5</v>
      </c>
      <c r="AT33" s="1">
        <v>427</v>
      </c>
      <c r="AU33" s="1">
        <v>5</v>
      </c>
      <c r="AV33" s="1">
        <v>10</v>
      </c>
      <c r="AX33" s="1">
        <v>600</v>
      </c>
      <c r="AY33" s="1">
        <v>15</v>
      </c>
      <c r="AZ33" s="1">
        <v>6</v>
      </c>
      <c r="BB33" s="1">
        <v>990</v>
      </c>
      <c r="BC33" s="1">
        <v>15</v>
      </c>
      <c r="BD33" s="1">
        <v>6</v>
      </c>
      <c r="BF33" s="1">
        <v>191</v>
      </c>
      <c r="BG33" s="1">
        <v>0</v>
      </c>
      <c r="BH33" s="1">
        <v>8</v>
      </c>
      <c r="BJ33" s="1">
        <v>123</v>
      </c>
      <c r="BK33" s="1">
        <v>7</v>
      </c>
      <c r="BL33" s="1">
        <v>8</v>
      </c>
      <c r="BN33" s="1">
        <v>-208</v>
      </c>
      <c r="BO33" s="1">
        <v>-15</v>
      </c>
      <c r="BP33" s="1">
        <v>-7</v>
      </c>
      <c r="BR33" s="1">
        <v>167</v>
      </c>
      <c r="BS33" s="1">
        <v>16</v>
      </c>
      <c r="BT33" s="1">
        <v>4</v>
      </c>
    </row>
    <row r="34" spans="1:72" s="1" customFormat="1" x14ac:dyDescent="0.25">
      <c r="A34" s="4" t="s">
        <v>51</v>
      </c>
      <c r="R34" s="1">
        <v>12</v>
      </c>
      <c r="S34" s="1">
        <v>14</v>
      </c>
      <c r="T34" s="1">
        <v>9</v>
      </c>
      <c r="V34" s="1">
        <v>8</v>
      </c>
      <c r="W34" s="1">
        <v>4</v>
      </c>
      <c r="X34" s="1">
        <v>5</v>
      </c>
      <c r="AD34" s="1">
        <v>7</v>
      </c>
      <c r="AE34" s="1">
        <v>13</v>
      </c>
      <c r="AF34" s="1">
        <v>11</v>
      </c>
      <c r="AI34" s="1">
        <v>13</v>
      </c>
      <c r="AJ34" s="1">
        <v>11</v>
      </c>
      <c r="AL34" s="1">
        <v>11</v>
      </c>
      <c r="AM34" s="1">
        <v>10</v>
      </c>
      <c r="AN34" s="1">
        <v>0</v>
      </c>
      <c r="AP34" s="1">
        <v>9</v>
      </c>
      <c r="AQ34" s="1">
        <v>17</v>
      </c>
      <c r="AT34" s="1">
        <v>3</v>
      </c>
      <c r="AU34" s="1">
        <v>14</v>
      </c>
      <c r="AV34" s="1">
        <v>1</v>
      </c>
      <c r="AX34" s="1">
        <v>8</v>
      </c>
      <c r="AY34" s="1">
        <v>2</v>
      </c>
      <c r="AZ34" s="1">
        <v>7</v>
      </c>
      <c r="BB34" s="1">
        <v>4</v>
      </c>
      <c r="BC34" s="1">
        <v>7</v>
      </c>
      <c r="BD34" s="1">
        <v>1</v>
      </c>
      <c r="BF34" s="1">
        <v>5</v>
      </c>
      <c r="BG34" s="1">
        <v>9</v>
      </c>
      <c r="BH34" s="1">
        <v>0</v>
      </c>
      <c r="BJ34" s="1">
        <v>8</v>
      </c>
      <c r="BK34" s="1">
        <v>11</v>
      </c>
      <c r="BL34" s="1">
        <v>0</v>
      </c>
      <c r="BN34" s="1">
        <v>10</v>
      </c>
      <c r="BO34" s="1">
        <v>9</v>
      </c>
      <c r="BP34" s="1">
        <v>0</v>
      </c>
      <c r="BR34" s="1">
        <v>14</v>
      </c>
      <c r="BS34" s="1">
        <v>10</v>
      </c>
      <c r="BT34" s="1">
        <v>6</v>
      </c>
    </row>
    <row r="35" spans="1:72" s="1" customFormat="1" x14ac:dyDescent="0.25">
      <c r="A35" s="4" t="s">
        <v>26</v>
      </c>
      <c r="AX35" s="1">
        <v>4</v>
      </c>
      <c r="AY35" s="1">
        <v>15</v>
      </c>
      <c r="AZ35" s="1">
        <v>1</v>
      </c>
      <c r="BG35" s="1">
        <v>10</v>
      </c>
      <c r="BH35" s="1">
        <v>6</v>
      </c>
      <c r="BN35" s="1">
        <v>1</v>
      </c>
      <c r="BO35" s="1">
        <v>0</v>
      </c>
      <c r="BP35" s="1">
        <v>8</v>
      </c>
    </row>
    <row r="36" spans="1:72" s="1" customFormat="1" x14ac:dyDescent="0.25">
      <c r="A36" s="4"/>
    </row>
    <row r="37" spans="1:72" s="1" customFormat="1" x14ac:dyDescent="0.25">
      <c r="A37" s="19" t="s">
        <v>67</v>
      </c>
      <c r="R37" s="1">
        <v>5</v>
      </c>
      <c r="S37" s="1">
        <v>0</v>
      </c>
      <c r="T37" s="1">
        <v>4</v>
      </c>
    </row>
    <row r="38" spans="1:72" s="1" customFormat="1" x14ac:dyDescent="0.25">
      <c r="A38" s="19" t="s">
        <v>9</v>
      </c>
      <c r="R38" s="1">
        <v>220</v>
      </c>
      <c r="S38" s="1">
        <v>12</v>
      </c>
      <c r="T38" s="1">
        <v>7</v>
      </c>
      <c r="V38" s="1">
        <v>260</v>
      </c>
      <c r="W38" s="1">
        <v>0</v>
      </c>
      <c r="X38" s="1">
        <v>5</v>
      </c>
      <c r="AD38" s="1">
        <v>292</v>
      </c>
      <c r="AE38" s="1">
        <v>6</v>
      </c>
      <c r="AF38" s="1">
        <v>9</v>
      </c>
      <c r="AH38" s="1">
        <v>290</v>
      </c>
      <c r="AI38" s="1">
        <v>16</v>
      </c>
      <c r="AJ38" s="1">
        <v>3</v>
      </c>
      <c r="AL38" s="1">
        <v>327</v>
      </c>
      <c r="AM38" s="1">
        <v>3</v>
      </c>
      <c r="AN38" s="1">
        <v>2</v>
      </c>
      <c r="AP38" s="1">
        <v>384</v>
      </c>
      <c r="AQ38" s="1">
        <v>7</v>
      </c>
      <c r="AR38" s="1">
        <v>2</v>
      </c>
      <c r="AT38" s="1">
        <v>435</v>
      </c>
      <c r="AU38" s="1">
        <v>9</v>
      </c>
      <c r="AV38" s="1">
        <v>6</v>
      </c>
      <c r="AX38" s="1">
        <v>436</v>
      </c>
      <c r="AY38" s="1">
        <v>16</v>
      </c>
      <c r="AZ38" s="1">
        <v>10</v>
      </c>
      <c r="BB38" s="1">
        <v>402</v>
      </c>
      <c r="BC38" s="1">
        <v>4</v>
      </c>
      <c r="BD38" s="1">
        <v>6</v>
      </c>
      <c r="BF38" s="1">
        <v>397</v>
      </c>
      <c r="BG38" s="1">
        <v>8</v>
      </c>
      <c r="BH38" s="1">
        <v>10</v>
      </c>
      <c r="BJ38" s="1">
        <v>417</v>
      </c>
      <c r="BK38" s="1">
        <v>17</v>
      </c>
      <c r="BL38" s="1">
        <v>7</v>
      </c>
      <c r="BN38" s="1">
        <v>433</v>
      </c>
      <c r="BO38" s="1">
        <v>15</v>
      </c>
      <c r="BP38" s="1">
        <v>4</v>
      </c>
      <c r="BR38" s="1">
        <v>471</v>
      </c>
      <c r="BS38" s="1">
        <v>4</v>
      </c>
      <c r="BT38" s="1">
        <v>1</v>
      </c>
    </row>
    <row r="39" spans="1:72" s="1" customFormat="1" x14ac:dyDescent="0.25">
      <c r="A39" s="19" t="s">
        <v>10</v>
      </c>
      <c r="R39" s="1">
        <v>278</v>
      </c>
      <c r="S39" s="1">
        <v>18</v>
      </c>
      <c r="T39" s="1">
        <v>10</v>
      </c>
      <c r="AH39" s="1">
        <v>260</v>
      </c>
      <c r="AI39" s="1">
        <v>15</v>
      </c>
      <c r="AJ39" s="1">
        <v>8</v>
      </c>
      <c r="AL39" s="1">
        <v>295</v>
      </c>
      <c r="AM39" s="1">
        <v>15</v>
      </c>
      <c r="AN39" s="1">
        <v>8</v>
      </c>
      <c r="AP39" s="1">
        <v>301</v>
      </c>
      <c r="AQ39" s="1">
        <v>7</v>
      </c>
      <c r="AR39" s="1">
        <v>4</v>
      </c>
      <c r="AT39" s="1">
        <v>305</v>
      </c>
      <c r="AU39" s="1">
        <v>18</v>
      </c>
      <c r="AV39" s="1">
        <v>7</v>
      </c>
      <c r="AX39" s="1">
        <v>288</v>
      </c>
      <c r="AY39" s="1">
        <v>10</v>
      </c>
      <c r="AZ39" s="1">
        <v>10</v>
      </c>
      <c r="BB39" s="1">
        <v>288</v>
      </c>
      <c r="BC39" s="1">
        <v>0</v>
      </c>
      <c r="BD39" s="1">
        <v>10</v>
      </c>
      <c r="BF39" s="1">
        <v>291</v>
      </c>
      <c r="BG39" s="1">
        <v>16</v>
      </c>
      <c r="BH39" s="1">
        <v>8</v>
      </c>
      <c r="BJ39" s="1">
        <v>297</v>
      </c>
      <c r="BK39" s="1">
        <v>13</v>
      </c>
      <c r="BL39" s="1">
        <v>1</v>
      </c>
      <c r="BN39" s="1">
        <v>289</v>
      </c>
      <c r="BO39" s="1">
        <v>8</v>
      </c>
      <c r="BP39" s="1">
        <v>7</v>
      </c>
      <c r="BR39" s="1">
        <v>300</v>
      </c>
      <c r="BS39" s="1">
        <v>19</v>
      </c>
      <c r="BT39" s="1">
        <v>7</v>
      </c>
    </row>
    <row r="40" spans="1:72" x14ac:dyDescent="0.25">
      <c r="A40" s="19" t="s">
        <v>52</v>
      </c>
      <c r="N40">
        <v>233</v>
      </c>
      <c r="O40">
        <v>5</v>
      </c>
      <c r="P40">
        <v>4</v>
      </c>
      <c r="V40">
        <v>165</v>
      </c>
      <c r="W40">
        <v>0</v>
      </c>
      <c r="X40">
        <v>2</v>
      </c>
      <c r="AD40" s="1">
        <v>337</v>
      </c>
      <c r="AE40" s="1">
        <v>13</v>
      </c>
      <c r="AF40" s="1">
        <v>7</v>
      </c>
      <c r="AY40" s="13"/>
      <c r="BC40" s="13"/>
      <c r="BG40" s="13"/>
      <c r="BK40" s="13"/>
      <c r="BO40" s="13"/>
      <c r="BS40" s="13"/>
    </row>
    <row r="41" spans="1:72" x14ac:dyDescent="0.25">
      <c r="J41" s="12">
        <f>SUM(J20:J40)+INT((SUM(K20:K40)+INT(SUM(L20:L40)/12))/20)</f>
        <v>20462</v>
      </c>
      <c r="K41" s="12">
        <f>MOD(SUM(K20:K40)+INT(SUM(L20:L40)/12),20)</f>
        <v>1</v>
      </c>
      <c r="L41" s="12">
        <f>MOD(SUM(L20:L40),12)</f>
        <v>8</v>
      </c>
      <c r="N41" s="12">
        <f>SUM(N20:N40)+INT((SUM(O20:O40)+INT(SUM(P20:P40)/12))/20)</f>
        <v>30136</v>
      </c>
      <c r="O41" s="12">
        <f>MOD(SUM(O20:O40)+INT(SUM(P20:P40)/12),20)</f>
        <v>3</v>
      </c>
      <c r="P41" s="12">
        <f>MOD(SUM(P20:P40),12)</f>
        <v>3</v>
      </c>
      <c r="R41" s="12">
        <f>SUM(R20:R40)+INT((SUM(S20:S40)+INT(SUM(T20:T40)/12))/20)</f>
        <v>41843</v>
      </c>
      <c r="S41" s="12">
        <f>MOD(SUM(S20:S40)+INT(SUM(T20:T40)/12),20)</f>
        <v>15</v>
      </c>
      <c r="T41" s="12">
        <f>MOD(SUM(T20:T40),12)</f>
        <v>6</v>
      </c>
      <c r="V41" s="12">
        <f>SUM(V20:V40)+INT((SUM(W20:W40)+INT(SUM(X20:X40)/12))/20)</f>
        <v>53859</v>
      </c>
      <c r="W41" s="12">
        <f>MOD(SUM(W20:W40)+INT(SUM(X20:X40)/12),20)</f>
        <v>10</v>
      </c>
      <c r="X41" s="12">
        <f>MOD(SUM(X20:X40),12)</f>
        <v>2</v>
      </c>
      <c r="Z41" s="12">
        <f>SUM(Z20:Z40)+INT((SUM(AA20:AA40)+INT(SUM(AB20:AB40)/12))/20)</f>
        <v>0</v>
      </c>
      <c r="AA41" s="12">
        <f>MOD(SUM(AA20:AA40)+INT(SUM(AB20:AB40)/12),20)</f>
        <v>0</v>
      </c>
      <c r="AB41" s="12">
        <f>MOD(SUM(AB20:AB40),12)</f>
        <v>0</v>
      </c>
      <c r="AD41" s="12">
        <f>SUM(AD20:AD40)+INT((SUM(AE20:AE40)+INT(SUM(AF20:AF40)/12))/20)</f>
        <v>57936</v>
      </c>
      <c r="AE41" s="12">
        <f>MOD(SUM(AE20:AE40)+INT(SUM(AF20:AF40)/12),20)</f>
        <v>15</v>
      </c>
      <c r="AF41" s="12">
        <f>MOD(SUM(AF20:AF40),12)</f>
        <v>6</v>
      </c>
      <c r="AH41" s="12">
        <f>SUM(AH20:AH40)+INT((SUM(AI20:AI40)+INT(SUM(AJ20:AJ40)/12))/20)</f>
        <v>58817</v>
      </c>
      <c r="AI41" s="12">
        <f>MOD(SUM(AI20:AI40)+INT(SUM(AJ20:AJ40)/12),20)</f>
        <v>11</v>
      </c>
      <c r="AJ41" s="12">
        <f>MOD(SUM(AJ20:AJ40),12)</f>
        <v>4</v>
      </c>
      <c r="AL41" s="12">
        <f>SUM(AL20:AL40)+INT((SUM(AM20:AM40)+INT(SUM(AN20:AN40)/12))/20)</f>
        <v>58704</v>
      </c>
      <c r="AM41" s="12">
        <f>MOD(SUM(AM20:AM40)+INT(SUM(AN20:AN40)/12),20)</f>
        <v>10</v>
      </c>
      <c r="AN41" s="12">
        <f>MOD(SUM(AN20:AN40),12)</f>
        <v>6</v>
      </c>
      <c r="AP41" s="12">
        <f>SUM(AP20:AP40)+INT((SUM(AQ20:AQ40)+INT(SUM(AR20:AR40)/12))/20)</f>
        <v>59118</v>
      </c>
      <c r="AQ41" s="12">
        <f>MOD(SUM(AQ20:AQ40)+INT(SUM(AR20:AR40)/12),20)</f>
        <v>2</v>
      </c>
      <c r="AR41" s="12">
        <f>MOD(SUM(AR20:AR40),12)</f>
        <v>2</v>
      </c>
      <c r="AT41" s="12">
        <f>SUM(AT20:AT40)+INT((SUM(AU20:AU40)+INT(SUM(AV20:AV40)/12))/20)</f>
        <v>59853</v>
      </c>
      <c r="AU41" s="12">
        <f>MOD(SUM(AU20:AU40)+INT(SUM(AV20:AV40)/12),20)</f>
        <v>6</v>
      </c>
      <c r="AV41" s="12">
        <f>MOD(SUM(AV20:AV40),12)</f>
        <v>0</v>
      </c>
      <c r="AX41" s="12">
        <f>SUM(AX20:AX40)+INT((SUM(AY20:AY40)+INT(SUM(AZ20:AZ40)/12))/20)</f>
        <v>60558</v>
      </c>
      <c r="AY41" s="12">
        <f>MOD(SUM(AY20:AY40)+INT(SUM(AZ20:AZ40)/12),20)</f>
        <v>16</v>
      </c>
      <c r="AZ41" s="12">
        <f>MOD(SUM(AZ20:AZ40),12)</f>
        <v>2</v>
      </c>
      <c r="BB41" s="12">
        <f>SUM(BB20:BB40)+INT((SUM(BC20:BC40)+INT(SUM(BD20:BD40)/12))/20)</f>
        <v>61160</v>
      </c>
      <c r="BC41" s="12">
        <f>MOD(SUM(BC20:BC40)+INT(SUM(BD20:BD40)/12),20)</f>
        <v>17</v>
      </c>
      <c r="BD41" s="12">
        <f>MOD(SUM(BD20:BD40),12)</f>
        <v>5</v>
      </c>
      <c r="BF41" s="12">
        <f>SUM(BF20:BF40)+INT((SUM(BG20:BG40)+INT(SUM(BH20:BH40)/12))/20)</f>
        <v>61610</v>
      </c>
      <c r="BG41" s="12">
        <f>MOD(SUM(BG20:BG40)+INT(SUM(BH20:BH40)/12),20)</f>
        <v>7</v>
      </c>
      <c r="BH41" s="12">
        <f>MOD(SUM(BH20:BH40),12)</f>
        <v>11</v>
      </c>
      <c r="BJ41" s="12">
        <f>SUM(BJ20:BJ40)+INT((SUM(BK20:BK40)+INT(SUM(BL20:BL40)/12))/20)</f>
        <v>61675</v>
      </c>
      <c r="BK41" s="12">
        <f>MOD(SUM(BK20:BK40)+INT(SUM(BL20:BL40)/12),20)</f>
        <v>18</v>
      </c>
      <c r="BL41" s="12">
        <f>MOD(SUM(BL20:BL40),12)</f>
        <v>8</v>
      </c>
      <c r="BN41" s="12">
        <f>SUM(BN20:BN40)+INT((SUM(BO20:BO40)+INT(SUM(BP20:BP40)/12))/20)</f>
        <v>61703</v>
      </c>
      <c r="BO41" s="12">
        <f>MOD(SUM(BO20:BO40)+INT(SUM(BP20:BP40)/12),20)</f>
        <v>6</v>
      </c>
      <c r="BP41" s="12">
        <f>MOD(SUM(BP20:BP40),12)</f>
        <v>3</v>
      </c>
      <c r="BR41" s="12">
        <f>SUM(BR20:BR40)+INT((SUM(BS20:BS40)+INT(SUM(BT20:BT40)/12))/20)</f>
        <v>61788</v>
      </c>
      <c r="BS41" s="12">
        <f>MOD(SUM(BS20:BS40)+INT(SUM(BT20:BT40)/12),20)</f>
        <v>2</v>
      </c>
      <c r="BT41" s="12">
        <f>MOD(SUM(BT20:BT40),12)</f>
        <v>0</v>
      </c>
    </row>
  </sheetData>
  <mergeCells count="18">
    <mergeCell ref="AH1:AJ1"/>
    <mergeCell ref="AL1:AN1"/>
    <mergeCell ref="AP1:AR1"/>
    <mergeCell ref="AT1:AV1"/>
    <mergeCell ref="AX1:AZ1"/>
    <mergeCell ref="Z1:AB1"/>
    <mergeCell ref="AD1:AF1"/>
    <mergeCell ref="B1:D1"/>
    <mergeCell ref="F1:H1"/>
    <mergeCell ref="J1:L1"/>
    <mergeCell ref="N1:P1"/>
    <mergeCell ref="R1:T1"/>
    <mergeCell ref="V1:X1"/>
    <mergeCell ref="BB1:BD1"/>
    <mergeCell ref="BF1:BH1"/>
    <mergeCell ref="BJ1:BL1"/>
    <mergeCell ref="BN1:BP1"/>
    <mergeCell ref="BR1:BT1"/>
  </mergeCells>
  <pageMargins left="0.7" right="0.7" top="0.75" bottom="0.75" header="0.3" footer="0.3"/>
  <pageSetup paperSize="8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38.7109375" bestFit="1" customWidth="1"/>
    <col min="2" max="2" width="5.5703125" bestFit="1" customWidth="1"/>
    <col min="3" max="4" width="3" bestFit="1" customWidth="1"/>
    <col min="6" max="6" width="5.5703125" bestFit="1" customWidth="1"/>
    <col min="7" max="8" width="3" bestFit="1" customWidth="1"/>
    <col min="10" max="10" width="5.5703125" bestFit="1" customWidth="1"/>
    <col min="11" max="12" width="3" bestFit="1" customWidth="1"/>
    <col min="14" max="14" width="5.5703125" bestFit="1" customWidth="1"/>
    <col min="15" max="15" width="2.42578125" bestFit="1" customWidth="1"/>
    <col min="16" max="16" width="2.7109375" bestFit="1" customWidth="1"/>
    <col min="18" max="18" width="5.5703125" bestFit="1" customWidth="1"/>
    <col min="19" max="19" width="2.42578125" bestFit="1" customWidth="1"/>
    <col min="20" max="20" width="2.7109375" bestFit="1" customWidth="1"/>
    <col min="22" max="22" width="5.5703125" bestFit="1" customWidth="1"/>
    <col min="23" max="24" width="3" bestFit="1" customWidth="1"/>
    <col min="26" max="26" width="5.5703125" bestFit="1" customWidth="1"/>
    <col min="27" max="28" width="3" bestFit="1" customWidth="1"/>
    <col min="30" max="30" width="5.5703125" bestFit="1" customWidth="1"/>
    <col min="31" max="32" width="3" bestFit="1" customWidth="1"/>
    <col min="34" max="34" width="5.5703125" bestFit="1" customWidth="1"/>
    <col min="35" max="35" width="3" bestFit="1" customWidth="1"/>
    <col min="36" max="36" width="2.7109375" bestFit="1" customWidth="1"/>
    <col min="38" max="38" width="5.5703125" bestFit="1" customWidth="1"/>
    <col min="39" max="40" width="3" bestFit="1" customWidth="1"/>
    <col min="42" max="42" width="5.5703125" bestFit="1" customWidth="1"/>
    <col min="43" max="44" width="3" bestFit="1" customWidth="1"/>
    <col min="46" max="46" width="5.5703125" bestFit="1" customWidth="1"/>
    <col min="47" max="48" width="3" bestFit="1" customWidth="1"/>
    <col min="50" max="50" width="5.5703125" bestFit="1" customWidth="1"/>
    <col min="51" max="51" width="3" bestFit="1" customWidth="1"/>
    <col min="52" max="52" width="2.7109375" bestFit="1" customWidth="1"/>
    <col min="54" max="54" width="5.5703125" bestFit="1" customWidth="1"/>
    <col min="55" max="56" width="3" bestFit="1" customWidth="1"/>
    <col min="58" max="58" width="5.5703125" bestFit="1" customWidth="1"/>
    <col min="59" max="60" width="3" bestFit="1" customWidth="1"/>
    <col min="62" max="62" width="5.5703125" bestFit="1" customWidth="1"/>
    <col min="63" max="64" width="3" bestFit="1" customWidth="1"/>
    <col min="66" max="66" width="5.5703125" bestFit="1" customWidth="1"/>
    <col min="67" max="68" width="3" bestFit="1" customWidth="1"/>
    <col min="70" max="70" width="5.5703125" bestFit="1" customWidth="1"/>
    <col min="71" max="71" width="3" bestFit="1" customWidth="1"/>
    <col min="72" max="72" width="2.7109375" bestFit="1" customWidth="1"/>
  </cols>
  <sheetData>
    <row r="1" spans="1:81" x14ac:dyDescent="0.25">
      <c r="B1" s="22">
        <v>1921</v>
      </c>
      <c r="C1" s="22"/>
      <c r="D1" s="22"/>
      <c r="F1" s="22">
        <v>1922</v>
      </c>
      <c r="G1" s="22"/>
      <c r="H1" s="22"/>
      <c r="J1" s="22">
        <v>1923</v>
      </c>
      <c r="K1" s="22"/>
      <c r="L1" s="22"/>
      <c r="N1" s="22">
        <v>1924</v>
      </c>
      <c r="O1" s="22"/>
      <c r="P1" s="22"/>
      <c r="R1" s="22">
        <v>1925</v>
      </c>
      <c r="S1" s="22"/>
      <c r="T1" s="22"/>
      <c r="V1" s="22">
        <v>1926</v>
      </c>
      <c r="W1" s="22"/>
      <c r="X1" s="22"/>
      <c r="Z1" s="22">
        <v>1927</v>
      </c>
      <c r="AA1" s="22"/>
      <c r="AB1" s="22"/>
      <c r="AD1" s="22">
        <v>1928</v>
      </c>
      <c r="AE1" s="22"/>
      <c r="AF1" s="22"/>
      <c r="AH1" s="22">
        <v>1929</v>
      </c>
      <c r="AI1" s="22"/>
      <c r="AJ1" s="22"/>
      <c r="AL1" s="22">
        <v>1930</v>
      </c>
      <c r="AM1" s="22"/>
      <c r="AN1" s="22"/>
      <c r="AP1" s="22">
        <v>1931</v>
      </c>
      <c r="AQ1" s="22"/>
      <c r="AR1" s="22"/>
      <c r="AT1" s="22">
        <v>1932</v>
      </c>
      <c r="AU1" s="22"/>
      <c r="AV1" s="22"/>
      <c r="AX1" s="22">
        <v>1933</v>
      </c>
      <c r="AY1" s="22"/>
      <c r="AZ1" s="22"/>
      <c r="BB1" s="22">
        <v>1934</v>
      </c>
      <c r="BC1" s="22"/>
      <c r="BD1" s="22"/>
      <c r="BE1" s="18"/>
      <c r="BF1" s="22">
        <v>1935</v>
      </c>
      <c r="BG1" s="22"/>
      <c r="BH1" s="22"/>
      <c r="BI1" s="18"/>
      <c r="BJ1" s="22">
        <v>1936</v>
      </c>
      <c r="BK1" s="22"/>
      <c r="BL1" s="22"/>
      <c r="BM1" s="18"/>
      <c r="BN1" s="22">
        <v>1937</v>
      </c>
      <c r="BO1" s="22"/>
      <c r="BP1" s="22"/>
      <c r="BQ1" s="18"/>
      <c r="BR1" s="23">
        <v>1938</v>
      </c>
      <c r="BS1" s="23"/>
      <c r="BT1" s="23"/>
    </row>
    <row r="2" spans="1:81" x14ac:dyDescent="0.25">
      <c r="B2" s="2" t="s">
        <v>1</v>
      </c>
      <c r="C2" s="2" t="s">
        <v>2</v>
      </c>
      <c r="D2" s="2" t="s">
        <v>3</v>
      </c>
      <c r="F2" s="2" t="s">
        <v>1</v>
      </c>
      <c r="G2" s="2" t="s">
        <v>2</v>
      </c>
      <c r="H2" s="2" t="s">
        <v>3</v>
      </c>
      <c r="J2" s="2" t="s">
        <v>1</v>
      </c>
      <c r="K2" s="2" t="s">
        <v>2</v>
      </c>
      <c r="L2" s="2" t="s">
        <v>3</v>
      </c>
      <c r="N2" s="2" t="s">
        <v>1</v>
      </c>
      <c r="O2" s="2" t="s">
        <v>2</v>
      </c>
      <c r="P2" s="2" t="s">
        <v>3</v>
      </c>
      <c r="R2" s="2" t="s">
        <v>1</v>
      </c>
      <c r="S2" s="2" t="s">
        <v>2</v>
      </c>
      <c r="T2" s="2" t="s">
        <v>3</v>
      </c>
      <c r="V2" s="2" t="s">
        <v>1</v>
      </c>
      <c r="W2" s="2" t="s">
        <v>2</v>
      </c>
      <c r="X2" s="2" t="s">
        <v>3</v>
      </c>
      <c r="Z2" s="2" t="s">
        <v>1</v>
      </c>
      <c r="AA2" s="2" t="s">
        <v>2</v>
      </c>
      <c r="AB2" s="2" t="s">
        <v>3</v>
      </c>
      <c r="AD2" s="2" t="s">
        <v>1</v>
      </c>
      <c r="AE2" s="2" t="s">
        <v>2</v>
      </c>
      <c r="AF2" s="2" t="s">
        <v>3</v>
      </c>
      <c r="AH2" s="2" t="s">
        <v>1</v>
      </c>
      <c r="AI2" s="2" t="s">
        <v>2</v>
      </c>
      <c r="AJ2" s="2" t="s">
        <v>3</v>
      </c>
      <c r="AL2" s="2" t="s">
        <v>1</v>
      </c>
      <c r="AM2" s="2" t="s">
        <v>2</v>
      </c>
      <c r="AN2" s="2" t="s">
        <v>3</v>
      </c>
      <c r="AP2" s="2" t="s">
        <v>1</v>
      </c>
      <c r="AQ2" s="2" t="s">
        <v>2</v>
      </c>
      <c r="AR2" s="2" t="s">
        <v>3</v>
      </c>
      <c r="AT2" s="2" t="s">
        <v>1</v>
      </c>
      <c r="AU2" s="2" t="s">
        <v>2</v>
      </c>
      <c r="AV2" s="2" t="s">
        <v>3</v>
      </c>
      <c r="AX2" s="2" t="s">
        <v>1</v>
      </c>
      <c r="AY2" s="2" t="s">
        <v>2</v>
      </c>
      <c r="AZ2" s="2" t="s">
        <v>3</v>
      </c>
      <c r="BB2" s="2" t="s">
        <v>1</v>
      </c>
      <c r="BC2" s="2" t="s">
        <v>2</v>
      </c>
      <c r="BD2" s="2" t="s">
        <v>3</v>
      </c>
      <c r="BF2" s="2" t="s">
        <v>1</v>
      </c>
      <c r="BG2" s="2" t="s">
        <v>2</v>
      </c>
      <c r="BH2" s="2" t="s">
        <v>3</v>
      </c>
      <c r="BJ2" s="2" t="s">
        <v>1</v>
      </c>
      <c r="BK2" s="2" t="s">
        <v>2</v>
      </c>
      <c r="BL2" s="2" t="s">
        <v>3</v>
      </c>
      <c r="BN2" s="2" t="s">
        <v>1</v>
      </c>
      <c r="BO2" s="2" t="s">
        <v>2</v>
      </c>
      <c r="BP2" s="2" t="s">
        <v>3</v>
      </c>
      <c r="BR2" s="2" t="s">
        <v>1</v>
      </c>
      <c r="BS2" s="2" t="s">
        <v>2</v>
      </c>
      <c r="BT2" s="2" t="s">
        <v>3</v>
      </c>
    </row>
    <row r="4" spans="1:81" x14ac:dyDescent="0.25">
      <c r="A4" s="11" t="s">
        <v>71</v>
      </c>
    </row>
    <row r="5" spans="1:81" x14ac:dyDescent="0.25">
      <c r="A5" s="10" t="s">
        <v>5</v>
      </c>
      <c r="B5">
        <v>1952</v>
      </c>
      <c r="C5">
        <v>3</v>
      </c>
      <c r="D5">
        <v>6</v>
      </c>
      <c r="F5">
        <v>1608</v>
      </c>
      <c r="G5">
        <v>7</v>
      </c>
      <c r="H5">
        <v>4</v>
      </c>
      <c r="J5">
        <v>403</v>
      </c>
      <c r="K5">
        <v>15</v>
      </c>
      <c r="L5">
        <v>10</v>
      </c>
      <c r="N5">
        <v>718</v>
      </c>
      <c r="V5">
        <v>943</v>
      </c>
      <c r="W5">
        <v>14</v>
      </c>
      <c r="X5">
        <v>4</v>
      </c>
      <c r="Z5">
        <v>943</v>
      </c>
      <c r="AA5">
        <v>14</v>
      </c>
      <c r="AB5">
        <v>4</v>
      </c>
      <c r="AD5">
        <v>954</v>
      </c>
      <c r="AE5">
        <v>14</v>
      </c>
      <c r="AF5">
        <v>4</v>
      </c>
      <c r="AH5">
        <v>950</v>
      </c>
      <c r="AI5">
        <v>9</v>
      </c>
      <c r="AJ5">
        <v>6</v>
      </c>
      <c r="AL5">
        <v>950</v>
      </c>
      <c r="AM5">
        <v>9</v>
      </c>
      <c r="AN5">
        <v>6</v>
      </c>
      <c r="AP5">
        <v>950</v>
      </c>
      <c r="AQ5">
        <v>9</v>
      </c>
      <c r="AR5">
        <v>6</v>
      </c>
      <c r="AT5">
        <v>936</v>
      </c>
      <c r="AU5">
        <v>5</v>
      </c>
      <c r="AV5">
        <v>8</v>
      </c>
      <c r="AX5">
        <v>936</v>
      </c>
      <c r="AY5">
        <v>5</v>
      </c>
      <c r="AZ5">
        <v>8</v>
      </c>
      <c r="BB5">
        <v>950</v>
      </c>
      <c r="BC5">
        <v>9</v>
      </c>
      <c r="BD5">
        <v>6</v>
      </c>
      <c r="BF5">
        <v>944</v>
      </c>
      <c r="BH5">
        <v>1</v>
      </c>
      <c r="BJ5">
        <v>941</v>
      </c>
      <c r="BK5">
        <v>5</v>
      </c>
      <c r="BN5" s="1"/>
      <c r="BO5" s="1"/>
      <c r="BP5" s="1"/>
      <c r="BQ5" s="1"/>
      <c r="BR5" s="1"/>
      <c r="BS5" s="1"/>
      <c r="BT5" s="1"/>
    </row>
    <row r="6" spans="1:81" x14ac:dyDescent="0.25">
      <c r="A6" s="10" t="s">
        <v>4</v>
      </c>
      <c r="B6">
        <v>843</v>
      </c>
      <c r="C6">
        <v>1</v>
      </c>
      <c r="D6">
        <v>11</v>
      </c>
      <c r="F6">
        <v>861</v>
      </c>
      <c r="G6">
        <v>6</v>
      </c>
      <c r="H6">
        <v>6</v>
      </c>
      <c r="J6">
        <v>995</v>
      </c>
      <c r="K6">
        <v>19</v>
      </c>
      <c r="L6">
        <v>2</v>
      </c>
      <c r="N6">
        <v>964</v>
      </c>
      <c r="P6">
        <v>3</v>
      </c>
      <c r="V6">
        <v>1055</v>
      </c>
      <c r="W6">
        <v>14</v>
      </c>
      <c r="Z6">
        <v>1055</v>
      </c>
      <c r="AA6">
        <v>14</v>
      </c>
      <c r="AB6">
        <v>0</v>
      </c>
      <c r="AD6">
        <v>1016</v>
      </c>
      <c r="AE6">
        <v>18</v>
      </c>
      <c r="AF6">
        <v>11</v>
      </c>
      <c r="AH6">
        <v>1016</v>
      </c>
      <c r="AI6">
        <v>19</v>
      </c>
      <c r="AL6">
        <v>1016</v>
      </c>
      <c r="AM6">
        <v>19</v>
      </c>
      <c r="AP6">
        <v>1016</v>
      </c>
      <c r="AQ6">
        <v>19</v>
      </c>
      <c r="AT6">
        <v>1166</v>
      </c>
      <c r="AU6">
        <v>19</v>
      </c>
      <c r="AX6">
        <v>791</v>
      </c>
      <c r="AY6">
        <v>19</v>
      </c>
      <c r="BB6">
        <v>791</v>
      </c>
      <c r="BC6">
        <v>19</v>
      </c>
      <c r="BF6">
        <v>791</v>
      </c>
      <c r="BG6">
        <v>19</v>
      </c>
      <c r="BJ6">
        <v>791</v>
      </c>
      <c r="BK6">
        <v>19</v>
      </c>
      <c r="BN6" s="1"/>
      <c r="BO6" s="1"/>
      <c r="BP6" s="1"/>
      <c r="BQ6" s="1"/>
      <c r="BR6" s="1"/>
      <c r="BS6" s="1"/>
      <c r="BT6" s="1"/>
    </row>
    <row r="7" spans="1:81" x14ac:dyDescent="0.25">
      <c r="A7" s="10" t="s">
        <v>28</v>
      </c>
      <c r="N7">
        <v>200</v>
      </c>
      <c r="Z7">
        <v>200</v>
      </c>
      <c r="AD7">
        <v>200</v>
      </c>
      <c r="AH7">
        <v>200</v>
      </c>
      <c r="AL7">
        <v>200</v>
      </c>
      <c r="BN7" s="1"/>
      <c r="BO7" s="1"/>
      <c r="BP7" s="1"/>
      <c r="BQ7" s="1"/>
      <c r="BR7" s="1"/>
      <c r="BS7" s="1"/>
      <c r="BT7" s="1"/>
    </row>
    <row r="8" spans="1:81" x14ac:dyDescent="0.25">
      <c r="A8" s="10" t="s">
        <v>73</v>
      </c>
      <c r="V8">
        <v>500</v>
      </c>
      <c r="Z8">
        <v>500</v>
      </c>
      <c r="AD8">
        <v>554</v>
      </c>
      <c r="AE8">
        <v>13</v>
      </c>
      <c r="AF8">
        <v>9</v>
      </c>
      <c r="AH8">
        <v>562</v>
      </c>
      <c r="AI8">
        <v>10</v>
      </c>
      <c r="AL8">
        <v>593</v>
      </c>
      <c r="AM8">
        <v>15</v>
      </c>
      <c r="AP8">
        <v>687</v>
      </c>
      <c r="AQ8">
        <v>10</v>
      </c>
      <c r="AT8">
        <v>593</v>
      </c>
      <c r="AU8">
        <v>15</v>
      </c>
      <c r="AX8">
        <v>593</v>
      </c>
      <c r="AY8">
        <v>15</v>
      </c>
      <c r="BB8">
        <v>593</v>
      </c>
      <c r="BC8">
        <v>15</v>
      </c>
      <c r="BF8">
        <v>593</v>
      </c>
      <c r="BG8">
        <v>15</v>
      </c>
      <c r="BJ8">
        <v>593</v>
      </c>
      <c r="BK8">
        <v>15</v>
      </c>
      <c r="BN8" s="1"/>
      <c r="BO8" s="1"/>
      <c r="BP8" s="1"/>
      <c r="BQ8" s="1"/>
      <c r="BR8" s="1"/>
      <c r="BS8" s="1"/>
      <c r="BT8" s="1"/>
    </row>
    <row r="9" spans="1:81" x14ac:dyDescent="0.25">
      <c r="A9" s="10" t="s">
        <v>74</v>
      </c>
      <c r="AP9">
        <v>121</v>
      </c>
      <c r="AQ9">
        <v>16</v>
      </c>
      <c r="AR9">
        <v>2</v>
      </c>
      <c r="AT9">
        <v>152</v>
      </c>
      <c r="AU9">
        <v>3</v>
      </c>
      <c r="AV9">
        <v>1</v>
      </c>
      <c r="AX9">
        <v>225</v>
      </c>
      <c r="AY9">
        <v>6</v>
      </c>
      <c r="AZ9">
        <v>8</v>
      </c>
      <c r="BB9">
        <v>232</v>
      </c>
      <c r="BC9">
        <v>16</v>
      </c>
      <c r="BD9">
        <v>8</v>
      </c>
      <c r="BF9">
        <v>258</v>
      </c>
      <c r="BG9">
        <v>3</v>
      </c>
      <c r="BH9">
        <v>10</v>
      </c>
      <c r="BJ9">
        <v>280</v>
      </c>
      <c r="BK9">
        <v>6</v>
      </c>
      <c r="BN9" s="1">
        <v>2587</v>
      </c>
      <c r="BO9" s="1">
        <v>17</v>
      </c>
      <c r="BP9" s="1">
        <v>6</v>
      </c>
      <c r="BQ9" s="1"/>
      <c r="BR9" s="1">
        <v>2587</v>
      </c>
      <c r="BS9" s="1">
        <v>17</v>
      </c>
      <c r="BT9" s="1">
        <v>6</v>
      </c>
    </row>
    <row r="10" spans="1:81" x14ac:dyDescent="0.25">
      <c r="BN10" s="1"/>
      <c r="BO10" s="1"/>
      <c r="BP10" s="1"/>
      <c r="BQ10" s="1"/>
      <c r="BR10" s="1"/>
      <c r="BS10" s="1"/>
      <c r="BT10" s="1"/>
    </row>
    <row r="11" spans="1:81" x14ac:dyDescent="0.25">
      <c r="A11" s="21" t="s">
        <v>72</v>
      </c>
      <c r="N11" s="1"/>
      <c r="O11" s="1"/>
      <c r="P11" s="1"/>
      <c r="R11" s="1"/>
      <c r="S11" s="1"/>
      <c r="T11" s="1"/>
      <c r="V11" s="1"/>
      <c r="W11" s="1"/>
      <c r="X11" s="1"/>
      <c r="Z11" s="1">
        <v>0</v>
      </c>
      <c r="AA11" s="1"/>
      <c r="AB11" s="1"/>
      <c r="AD11" s="1">
        <v>38</v>
      </c>
      <c r="AE11" s="1">
        <v>2</v>
      </c>
      <c r="AF11" s="1">
        <v>11</v>
      </c>
      <c r="AH11" s="1">
        <v>40</v>
      </c>
      <c r="AI11" s="1">
        <v>1</v>
      </c>
      <c r="AJ11" s="1">
        <v>1</v>
      </c>
      <c r="AL11" s="1">
        <v>13</v>
      </c>
      <c r="AM11" s="1">
        <v>11</v>
      </c>
      <c r="AN11" s="1">
        <v>5</v>
      </c>
      <c r="AP11" s="1">
        <v>25</v>
      </c>
      <c r="AQ11" s="1">
        <v>4</v>
      </c>
      <c r="AR11" s="1">
        <v>7</v>
      </c>
      <c r="AT11" s="1">
        <v>15</v>
      </c>
      <c r="AU11" s="1"/>
      <c r="AV11" s="1">
        <v>6</v>
      </c>
      <c r="AX11" s="1">
        <v>4</v>
      </c>
      <c r="AY11" s="1">
        <v>3</v>
      </c>
      <c r="AZ11" s="1">
        <v>8</v>
      </c>
      <c r="BB11" s="1">
        <v>2</v>
      </c>
      <c r="BC11" s="1">
        <v>3</v>
      </c>
      <c r="BD11" s="1">
        <v>10</v>
      </c>
      <c r="BF11" s="1"/>
      <c r="BG11" s="1">
        <v>16</v>
      </c>
      <c r="BH11" s="1">
        <v>9</v>
      </c>
      <c r="BJ11" s="1">
        <v>4</v>
      </c>
      <c r="BK11" s="1">
        <v>6</v>
      </c>
      <c r="BL11" s="1">
        <v>11</v>
      </c>
      <c r="BN11" s="20">
        <v>1</v>
      </c>
      <c r="BO11" s="20">
        <v>13</v>
      </c>
      <c r="BP11" s="20">
        <v>1</v>
      </c>
      <c r="BQ11" s="1"/>
      <c r="BR11" s="20">
        <v>4</v>
      </c>
      <c r="BS11" s="20">
        <v>0</v>
      </c>
      <c r="BT11" s="20">
        <v>8</v>
      </c>
    </row>
    <row r="12" spans="1:81" x14ac:dyDescent="0.25">
      <c r="A12" s="21" t="s">
        <v>75</v>
      </c>
      <c r="B12" s="1"/>
      <c r="C12" s="1"/>
      <c r="D12" s="1"/>
      <c r="F12" s="1"/>
      <c r="G12" s="1"/>
      <c r="H12" s="1"/>
      <c r="J12" s="1"/>
      <c r="K12" s="1"/>
      <c r="L12" s="1"/>
      <c r="N12" s="1"/>
      <c r="O12" s="1"/>
      <c r="P12" s="1"/>
      <c r="R12" s="1"/>
      <c r="S12" s="1"/>
      <c r="T12" s="1"/>
      <c r="V12" s="1"/>
      <c r="W12" s="1"/>
      <c r="X12" s="1"/>
      <c r="Z12" s="1"/>
      <c r="AA12" s="1"/>
      <c r="AB12" s="1"/>
      <c r="AD12" s="1"/>
      <c r="AE12" s="1"/>
      <c r="AF12" s="1"/>
      <c r="AH12" s="1"/>
      <c r="AI12" s="1"/>
      <c r="AJ12" s="1"/>
      <c r="AL12" s="1"/>
      <c r="AM12" s="1"/>
      <c r="AN12" s="1"/>
      <c r="AP12" s="1"/>
      <c r="AQ12" s="1"/>
      <c r="AR12" s="1"/>
      <c r="AT12" s="1"/>
      <c r="AU12" s="1"/>
      <c r="AV12" s="1"/>
      <c r="AX12" s="1"/>
      <c r="AY12" s="1"/>
      <c r="AZ12" s="1"/>
      <c r="BB12" s="1"/>
      <c r="BC12" s="1"/>
      <c r="BD12" s="1"/>
      <c r="BF12" s="1"/>
      <c r="BG12" s="1"/>
      <c r="BH12" s="1"/>
      <c r="BJ12" s="1">
        <v>103</v>
      </c>
      <c r="BK12" s="1">
        <v>19</v>
      </c>
      <c r="BL12" s="1">
        <v>7</v>
      </c>
      <c r="BN12" s="20"/>
      <c r="BO12" s="20"/>
      <c r="BP12" s="20"/>
      <c r="BQ12" s="1"/>
      <c r="BR12" s="20"/>
      <c r="BS12" s="20"/>
      <c r="BT12" s="20"/>
    </row>
    <row r="13" spans="1:81" x14ac:dyDescent="0.25">
      <c r="AX13" s="13"/>
      <c r="AY13" s="13"/>
      <c r="AZ13" s="13"/>
      <c r="BB13" s="13"/>
      <c r="BC13" s="13"/>
      <c r="BD13" s="13"/>
      <c r="BF13" s="13"/>
      <c r="BG13" s="13"/>
      <c r="BH13" s="13"/>
      <c r="BJ13" s="13"/>
      <c r="BK13" s="13"/>
      <c r="BL13" s="13"/>
      <c r="BN13" s="13"/>
      <c r="BO13" s="13"/>
      <c r="BP13" s="13"/>
      <c r="BR13" s="13"/>
      <c r="BS13" s="13"/>
      <c r="BT13" s="13"/>
    </row>
    <row r="14" spans="1:81" x14ac:dyDescent="0.25">
      <c r="B14" s="12">
        <f>SUM(B5:B13)+INT((SUM(C5:C13)+INT(SUM(D5:D13)/12))/20)</f>
        <v>2795</v>
      </c>
      <c r="C14" s="12">
        <f>MOD(SUM(C5:C13)+INT(SUM(D5:D13)/12),20)</f>
        <v>5</v>
      </c>
      <c r="D14" s="12">
        <f>MOD(SUM(D5:D13),12)</f>
        <v>5</v>
      </c>
      <c r="F14" s="12">
        <f>SUM(F5:F13)+INT((SUM(G5:G13)+INT(SUM(H5:H13)/12))/20)</f>
        <v>2469</v>
      </c>
      <c r="G14" s="12">
        <f>MOD(SUM(G5:G13)+INT(SUM(H5:H13)/12),20)</f>
        <v>13</v>
      </c>
      <c r="H14" s="12">
        <f>MOD(SUM(H5:H13),12)</f>
        <v>10</v>
      </c>
      <c r="J14" s="12">
        <f>SUM(J5:J13)+INT((SUM(K5:K13)+INT(SUM(L5:L13)/12))/20)</f>
        <v>1399</v>
      </c>
      <c r="K14" s="12">
        <f>MOD(SUM(K5:K13)+INT(SUM(L5:L13)/12),20)</f>
        <v>15</v>
      </c>
      <c r="L14" s="12">
        <f>MOD(SUM(L5:L13),12)</f>
        <v>0</v>
      </c>
      <c r="M14" s="11"/>
      <c r="N14" s="12">
        <f>SUM(N5:N13)+INT((SUM(O5:O13)+INT(SUM(P5:P13)/12))/20)</f>
        <v>1882</v>
      </c>
      <c r="O14" s="12">
        <f>MOD(SUM(O5:O13)+INT(SUM(P5:P13)/12),20)</f>
        <v>0</v>
      </c>
      <c r="P14" s="12">
        <f>MOD(SUM(P5:P13),12)</f>
        <v>3</v>
      </c>
      <c r="Q14" s="11"/>
      <c r="R14" s="12">
        <f>SUM(R5:R13)+INT((SUM(S5:S13)+INT(SUM(T5:T13)/12))/20)</f>
        <v>0</v>
      </c>
      <c r="S14" s="12">
        <f>MOD(SUM(S5:S13)+INT(SUM(T5:T13)/12),20)</f>
        <v>0</v>
      </c>
      <c r="T14" s="12">
        <f>MOD(SUM(T5:T13),12)</f>
        <v>0</v>
      </c>
      <c r="U14" s="11"/>
      <c r="V14" s="12">
        <f>SUM(V5:V13)+INT((SUM(W5:W13)+INT(SUM(X5:X13)/12))/20)</f>
        <v>2499</v>
      </c>
      <c r="W14" s="12">
        <f>MOD(SUM(W5:W13)+INT(SUM(X5:X13)/12),20)</f>
        <v>8</v>
      </c>
      <c r="X14" s="12">
        <f>MOD(SUM(X5:X13),12)</f>
        <v>4</v>
      </c>
      <c r="Y14" s="11"/>
      <c r="Z14" s="12">
        <f>SUM(Z5:Z13)+INT((SUM(AA5:AA13)+INT(SUM(AB5:AB13)/12))/20)</f>
        <v>2699</v>
      </c>
      <c r="AA14" s="12">
        <f>MOD(SUM(AA5:AA13)+INT(SUM(AB5:AB13)/12),20)</f>
        <v>8</v>
      </c>
      <c r="AB14" s="12">
        <f>MOD(SUM(AB5:AB13),12)</f>
        <v>4</v>
      </c>
      <c r="AC14" s="11"/>
      <c r="AD14" s="12">
        <f>SUM(AD5:AD13)+INT((SUM(AE5:AE13)+INT(SUM(AF5:AF13)/12))/20)</f>
        <v>2764</v>
      </c>
      <c r="AE14" s="12">
        <f>MOD(SUM(AE5:AE13)+INT(SUM(AF5:AF13)/12),20)</f>
        <v>9</v>
      </c>
      <c r="AF14" s="12">
        <f>MOD(SUM(AF5:AF13),12)</f>
        <v>11</v>
      </c>
      <c r="AG14" s="11"/>
      <c r="AH14" s="12">
        <f>SUM(AH5:AH13)+INT((SUM(AI5:AI13)+INT(SUM(AJ5:AJ13)/12))/20)</f>
        <v>2769</v>
      </c>
      <c r="AI14" s="12">
        <f>MOD(SUM(AI5:AI13)+INT(SUM(AJ5:AJ13)/12),20)</f>
        <v>19</v>
      </c>
      <c r="AJ14" s="12">
        <f>MOD(SUM(AJ5:AJ13),12)</f>
        <v>7</v>
      </c>
      <c r="AK14" s="11"/>
      <c r="AL14" s="12">
        <f>SUM(AL5:AL13)+INT((SUM(AM5:AM13)+INT(SUM(AN5:AN13)/12))/20)</f>
        <v>2774</v>
      </c>
      <c r="AM14" s="12">
        <f>MOD(SUM(AM5:AM13)+INT(SUM(AN5:AN13)/12),20)</f>
        <v>14</v>
      </c>
      <c r="AN14" s="12">
        <f>MOD(SUM(AN5:AN13),12)</f>
        <v>11</v>
      </c>
      <c r="AO14" s="11"/>
      <c r="AP14" s="12">
        <f>SUM(AP5:AP13)+INT((SUM(AQ5:AQ13)+INT(SUM(AR5:AR13)/12))/20)</f>
        <v>2801</v>
      </c>
      <c r="AQ14" s="12">
        <f>MOD(SUM(AQ5:AQ13)+INT(SUM(AR5:AR13)/12),20)</f>
        <v>19</v>
      </c>
      <c r="AR14" s="12">
        <f>MOD(SUM(AR5:AR13),12)</f>
        <v>3</v>
      </c>
      <c r="AS14" s="11"/>
      <c r="AT14" s="12">
        <f>SUM(AT5:AT13)+INT((SUM(AU5:AU13)+INT(SUM(AV5:AV13)/12))/20)</f>
        <v>2864</v>
      </c>
      <c r="AU14" s="12">
        <f>MOD(SUM(AU5:AU13)+INT(SUM(AV5:AV13)/12),20)</f>
        <v>3</v>
      </c>
      <c r="AV14" s="12">
        <f>MOD(SUM(AV5:AV13),12)</f>
        <v>3</v>
      </c>
      <c r="AW14" s="11"/>
      <c r="AX14" s="12">
        <f>SUM(AX5:AX13)+INT((SUM(AY5:AY13)+INT(SUM(AZ5:AZ13)/12))/20)</f>
        <v>2551</v>
      </c>
      <c r="AY14" s="12">
        <f>MOD(SUM(AY5:AY13)+INT(SUM(AZ5:AZ13)/12),20)</f>
        <v>10</v>
      </c>
      <c r="AZ14" s="12">
        <f>MOD(SUM(AZ5:AZ13),12)</f>
        <v>0</v>
      </c>
      <c r="BA14" s="11"/>
      <c r="BB14" s="12">
        <f>SUM(BB5:BB13)+INT((SUM(BC5:BC13)+INT(SUM(BD5:BD13)/12))/20)</f>
        <v>2571</v>
      </c>
      <c r="BC14" s="12">
        <f>MOD(SUM(BC5:BC13)+INT(SUM(BD5:BD13)/12),20)</f>
        <v>4</v>
      </c>
      <c r="BD14" s="12">
        <f>MOD(SUM(BD5:BD13),12)</f>
        <v>0</v>
      </c>
      <c r="BE14" s="11"/>
      <c r="BF14" s="12">
        <f>SUM(BF5:BF13)+INT((SUM(BG5:BG13)+INT(SUM(BH5:BH13)/12))/20)</f>
        <v>2588</v>
      </c>
      <c r="BG14" s="12">
        <f>MOD(SUM(BG5:BG13)+INT(SUM(BH5:BH13)/12),20)</f>
        <v>14</v>
      </c>
      <c r="BH14" s="12">
        <f>MOD(SUM(BH5:BH13),12)</f>
        <v>8</v>
      </c>
      <c r="BI14" s="11"/>
      <c r="BJ14" s="12">
        <f>SUM(BJ5:BJ13)+INT((SUM(BK5:BK13)+INT(SUM(BL5:BL13)/12))/20)</f>
        <v>2715</v>
      </c>
      <c r="BK14" s="12">
        <f>MOD(SUM(BK5:BK13)+INT(SUM(BL5:BL13)/12),20)</f>
        <v>11</v>
      </c>
      <c r="BL14" s="12">
        <f>MOD(SUM(BL5:BL13),12)</f>
        <v>6</v>
      </c>
      <c r="BM14" s="11"/>
      <c r="BN14" s="12">
        <f>SUM(BN5:BN13)+INT((SUM(BO5:BO13)+INT(SUM(BP5:BP13)/12))/20)</f>
        <v>2589</v>
      </c>
      <c r="BO14" s="12">
        <f>MOD(SUM(BO5:BO13)+INT(SUM(BP5:BP13)/12),20)</f>
        <v>10</v>
      </c>
      <c r="BP14" s="12">
        <f>MOD(SUM(BP5:BP13),12)</f>
        <v>7</v>
      </c>
      <c r="BQ14" s="11"/>
      <c r="BR14" s="12">
        <f>SUM(BR5:BR13)+INT((SUM(BS5:BS13)+INT(SUM(BT5:BT13)/12))/20)</f>
        <v>2591</v>
      </c>
      <c r="BS14" s="12">
        <f>MOD(SUM(BS5:BS13)+INT(SUM(BT5:BT13)/12),20)</f>
        <v>18</v>
      </c>
      <c r="BT14" s="12">
        <f>MOD(SUM(BT5:BT13),12)</f>
        <v>2</v>
      </c>
      <c r="BU14" s="11"/>
      <c r="BV14" s="11"/>
      <c r="BW14" s="11"/>
      <c r="BX14" s="11"/>
      <c r="BY14" s="11"/>
      <c r="BZ14" s="11"/>
      <c r="CA14" s="11"/>
      <c r="CB14" s="11"/>
      <c r="CC14" s="11"/>
    </row>
    <row r="18" spans="1:72" x14ac:dyDescent="0.25">
      <c r="A18" t="s">
        <v>76</v>
      </c>
    </row>
    <row r="19" spans="1:72" x14ac:dyDescent="0.25">
      <c r="A19" t="s">
        <v>77</v>
      </c>
      <c r="V19">
        <v>638</v>
      </c>
      <c r="W19">
        <v>3</v>
      </c>
      <c r="X19">
        <v>2</v>
      </c>
      <c r="Z19">
        <v>1261</v>
      </c>
      <c r="AA19">
        <v>9</v>
      </c>
      <c r="AB19">
        <v>7</v>
      </c>
      <c r="AD19">
        <v>1138</v>
      </c>
      <c r="AE19">
        <v>14</v>
      </c>
      <c r="AF19">
        <v>3</v>
      </c>
      <c r="AH19">
        <v>1050</v>
      </c>
      <c r="AI19">
        <v>6</v>
      </c>
      <c r="AL19">
        <v>1223</v>
      </c>
      <c r="AM19">
        <v>17</v>
      </c>
      <c r="AN19">
        <v>9</v>
      </c>
      <c r="AP19">
        <v>1487</v>
      </c>
      <c r="AQ19">
        <v>16</v>
      </c>
      <c r="AR19">
        <v>10</v>
      </c>
      <c r="AT19">
        <v>1289</v>
      </c>
      <c r="AU19">
        <v>5</v>
      </c>
      <c r="AV19">
        <v>11</v>
      </c>
      <c r="AX19">
        <v>1377</v>
      </c>
      <c r="AY19">
        <v>10</v>
      </c>
      <c r="AZ19">
        <v>4</v>
      </c>
      <c r="BB19">
        <v>1344</v>
      </c>
      <c r="BD19">
        <v>11</v>
      </c>
      <c r="BF19">
        <v>1604</v>
      </c>
      <c r="BG19">
        <v>14</v>
      </c>
      <c r="BH19">
        <v>2</v>
      </c>
      <c r="BJ19">
        <v>2023</v>
      </c>
      <c r="BK19">
        <v>1</v>
      </c>
      <c r="BL19">
        <v>6</v>
      </c>
      <c r="BN19" s="1">
        <v>1929</v>
      </c>
      <c r="BO19" s="1">
        <v>16</v>
      </c>
      <c r="BP19" s="1">
        <v>8</v>
      </c>
      <c r="BQ19" s="1"/>
      <c r="BR19" s="1">
        <v>1802</v>
      </c>
      <c r="BS19" s="1">
        <v>8</v>
      </c>
      <c r="BT19" s="1">
        <v>5</v>
      </c>
    </row>
    <row r="20" spans="1:72" x14ac:dyDescent="0.25">
      <c r="A20" t="s">
        <v>78</v>
      </c>
      <c r="Z20">
        <v>80</v>
      </c>
      <c r="AD20">
        <v>120</v>
      </c>
      <c r="AH20">
        <v>120</v>
      </c>
      <c r="AL20">
        <v>120</v>
      </c>
      <c r="AP20">
        <v>120</v>
      </c>
      <c r="AT20">
        <v>120</v>
      </c>
      <c r="AX20">
        <v>120</v>
      </c>
      <c r="BB20">
        <v>120</v>
      </c>
      <c r="BF20">
        <v>120</v>
      </c>
      <c r="BJ20">
        <v>120</v>
      </c>
      <c r="BN20" s="1">
        <v>120</v>
      </c>
      <c r="BO20" s="1"/>
      <c r="BP20" s="1"/>
      <c r="BQ20" s="1"/>
      <c r="BR20" s="1">
        <v>120</v>
      </c>
      <c r="BS20" s="1"/>
      <c r="BT20" s="1"/>
    </row>
    <row r="21" spans="1:72" x14ac:dyDescent="0.25">
      <c r="A21" t="s">
        <v>79</v>
      </c>
      <c r="AT21">
        <v>50</v>
      </c>
      <c r="AX21">
        <v>50</v>
      </c>
      <c r="BB21">
        <v>50</v>
      </c>
      <c r="BF21">
        <v>50</v>
      </c>
      <c r="BJ21">
        <v>50</v>
      </c>
      <c r="BN21" s="1">
        <v>50</v>
      </c>
      <c r="BO21" s="1"/>
      <c r="BP21" s="1"/>
      <c r="BQ21" s="1"/>
      <c r="BR21" s="1">
        <v>50</v>
      </c>
      <c r="BS21" s="1"/>
      <c r="BT21" s="1"/>
    </row>
    <row r="22" spans="1:72" x14ac:dyDescent="0.25">
      <c r="A22" t="s">
        <v>80</v>
      </c>
      <c r="Z22">
        <v>100</v>
      </c>
      <c r="AD22">
        <v>100</v>
      </c>
      <c r="AH22">
        <v>100</v>
      </c>
      <c r="AL22">
        <v>100</v>
      </c>
      <c r="AP22">
        <v>150</v>
      </c>
      <c r="AT22">
        <v>100</v>
      </c>
      <c r="AX22">
        <v>75</v>
      </c>
      <c r="BB22">
        <v>75</v>
      </c>
      <c r="BF22">
        <v>75</v>
      </c>
      <c r="BJ22">
        <v>75</v>
      </c>
      <c r="BN22" s="1">
        <v>75</v>
      </c>
      <c r="BO22" s="1"/>
      <c r="BP22" s="1"/>
      <c r="BQ22" s="1"/>
      <c r="BR22" s="1">
        <v>90</v>
      </c>
      <c r="BS22" s="1"/>
      <c r="BT22" s="1"/>
    </row>
    <row r="23" spans="1:72" x14ac:dyDescent="0.25">
      <c r="A23" t="s">
        <v>81</v>
      </c>
      <c r="Z23">
        <v>100</v>
      </c>
      <c r="AD23">
        <v>100</v>
      </c>
      <c r="AH23">
        <v>100</v>
      </c>
      <c r="AL23">
        <v>100</v>
      </c>
      <c r="AP23">
        <v>100</v>
      </c>
      <c r="AT23">
        <v>100</v>
      </c>
      <c r="AX23">
        <v>100</v>
      </c>
      <c r="BB23">
        <v>100</v>
      </c>
      <c r="BF23">
        <v>100</v>
      </c>
      <c r="BJ23">
        <v>100</v>
      </c>
      <c r="BN23" s="1">
        <v>100</v>
      </c>
      <c r="BO23" s="1"/>
      <c r="BP23" s="1"/>
      <c r="BQ23" s="1"/>
      <c r="BR23" s="1">
        <v>100</v>
      </c>
      <c r="BS23" s="1"/>
      <c r="BT23" s="1"/>
    </row>
    <row r="24" spans="1:72" x14ac:dyDescent="0.25">
      <c r="A24" t="s">
        <v>82</v>
      </c>
      <c r="Z24">
        <v>150</v>
      </c>
      <c r="AD24">
        <v>150</v>
      </c>
      <c r="AH24">
        <v>150</v>
      </c>
      <c r="AL24">
        <v>150</v>
      </c>
      <c r="AP24">
        <v>150</v>
      </c>
      <c r="AT24">
        <v>150</v>
      </c>
      <c r="AX24">
        <v>150</v>
      </c>
      <c r="BB24">
        <v>150</v>
      </c>
      <c r="BF24">
        <v>150</v>
      </c>
      <c r="BJ24">
        <v>150</v>
      </c>
      <c r="BN24" s="1">
        <v>150</v>
      </c>
      <c r="BO24" s="1"/>
      <c r="BP24" s="1"/>
      <c r="BQ24" s="1"/>
      <c r="BR24" s="1">
        <v>150</v>
      </c>
      <c r="BS24" s="1"/>
      <c r="BT24" s="1"/>
    </row>
    <row r="25" spans="1:72" x14ac:dyDescent="0.25">
      <c r="A25" t="s">
        <v>83</v>
      </c>
      <c r="N25" s="1"/>
      <c r="O25" s="1"/>
      <c r="P25" s="1"/>
      <c r="R25" s="1"/>
      <c r="S25" s="1"/>
      <c r="T25" s="1"/>
      <c r="V25" s="1">
        <v>68</v>
      </c>
      <c r="W25" s="1">
        <v>1</v>
      </c>
      <c r="X25" s="1">
        <v>10</v>
      </c>
      <c r="Z25" s="1">
        <v>43</v>
      </c>
      <c r="AA25" s="1">
        <v>3</v>
      </c>
      <c r="AB25" s="1">
        <v>8</v>
      </c>
      <c r="AD25" s="1">
        <v>59</v>
      </c>
      <c r="AE25" s="1">
        <v>15</v>
      </c>
      <c r="AF25" s="1"/>
      <c r="AH25" s="1">
        <v>34</v>
      </c>
      <c r="AI25" s="1"/>
      <c r="AJ25" s="1"/>
      <c r="AL25" s="1">
        <v>50</v>
      </c>
      <c r="AM25" s="1"/>
      <c r="AN25" s="1"/>
      <c r="AP25" s="1">
        <v>51</v>
      </c>
      <c r="AQ25" s="1">
        <v>6</v>
      </c>
      <c r="AR25" s="1">
        <v>6</v>
      </c>
      <c r="AT25" s="1">
        <v>49</v>
      </c>
      <c r="AU25" s="1">
        <v>7</v>
      </c>
      <c r="AV25" s="1"/>
      <c r="AX25" s="1">
        <v>29</v>
      </c>
      <c r="AY25" s="1">
        <v>5</v>
      </c>
      <c r="AZ25" s="1"/>
      <c r="BB25" s="1">
        <v>34</v>
      </c>
      <c r="BC25" s="1"/>
      <c r="BD25" s="1"/>
      <c r="BF25" s="1">
        <v>33</v>
      </c>
      <c r="BG25" s="1">
        <v>15</v>
      </c>
      <c r="BH25" s="1"/>
      <c r="BJ25" s="1">
        <v>37</v>
      </c>
      <c r="BK25" s="1">
        <v>10</v>
      </c>
      <c r="BL25" s="1"/>
      <c r="BN25" s="20">
        <v>12</v>
      </c>
      <c r="BO25" s="20">
        <v>15</v>
      </c>
      <c r="BP25" s="20"/>
      <c r="BQ25" s="1"/>
      <c r="BR25" s="20">
        <v>29</v>
      </c>
      <c r="BS25" s="20">
        <v>5</v>
      </c>
      <c r="BT25" s="20"/>
    </row>
    <row r="26" spans="1:72" x14ac:dyDescent="0.25">
      <c r="A26" t="s">
        <v>86</v>
      </c>
      <c r="B26" s="1"/>
      <c r="C26" s="1"/>
      <c r="D26" s="1"/>
      <c r="F26" s="1"/>
      <c r="G26" s="1"/>
      <c r="H26" s="1"/>
      <c r="J26" s="1"/>
      <c r="K26" s="1"/>
      <c r="L26" s="1"/>
      <c r="N26" s="1"/>
      <c r="O26" s="1"/>
      <c r="P26" s="1"/>
      <c r="R26" s="1"/>
      <c r="S26" s="1"/>
      <c r="T26" s="1"/>
      <c r="V26" s="1">
        <v>300</v>
      </c>
      <c r="W26" s="1"/>
      <c r="X26" s="1"/>
      <c r="Z26" s="1">
        <v>278</v>
      </c>
      <c r="AA26" s="1">
        <v>17</v>
      </c>
      <c r="AB26" s="1">
        <v>10</v>
      </c>
      <c r="AD26" s="1">
        <v>341</v>
      </c>
      <c r="AE26" s="1">
        <v>10</v>
      </c>
      <c r="AF26" s="1">
        <v>3</v>
      </c>
      <c r="AH26" s="1">
        <v>312</v>
      </c>
      <c r="AI26" s="1">
        <v>11</v>
      </c>
      <c r="AJ26" s="1">
        <v>6</v>
      </c>
      <c r="AL26" s="1">
        <v>295</v>
      </c>
      <c r="AM26" s="1">
        <v>3</v>
      </c>
      <c r="AN26" s="1"/>
      <c r="AP26" s="1">
        <v>266</v>
      </c>
      <c r="AQ26" s="1"/>
      <c r="AR26" s="1"/>
      <c r="AT26" s="1">
        <v>239</v>
      </c>
      <c r="AU26" s="1"/>
      <c r="AV26" s="1"/>
      <c r="AX26" s="1">
        <v>217</v>
      </c>
      <c r="AY26" s="1">
        <v>2</v>
      </c>
      <c r="AZ26" s="1">
        <v>6</v>
      </c>
      <c r="BB26" s="1">
        <v>197</v>
      </c>
      <c r="BC26" s="1"/>
      <c r="BD26" s="1"/>
      <c r="BF26" s="1">
        <v>177</v>
      </c>
      <c r="BG26" s="1"/>
      <c r="BH26" s="1"/>
      <c r="BJ26" s="1">
        <v>160</v>
      </c>
      <c r="BK26" s="1"/>
      <c r="BL26" s="1"/>
      <c r="BN26" s="20">
        <v>144</v>
      </c>
      <c r="BO26" s="20"/>
      <c r="BP26" s="20"/>
      <c r="BQ26" s="1"/>
      <c r="BR26" s="20">
        <v>129</v>
      </c>
      <c r="BS26" s="20"/>
      <c r="BT26" s="20"/>
    </row>
    <row r="27" spans="1:72" x14ac:dyDescent="0.25">
      <c r="A27" t="s">
        <v>91</v>
      </c>
      <c r="B27" s="1"/>
      <c r="C27" s="1"/>
      <c r="D27" s="1"/>
      <c r="F27" s="1"/>
      <c r="G27" s="1"/>
      <c r="H27" s="1"/>
      <c r="J27" s="1"/>
      <c r="K27" s="1"/>
      <c r="L27" s="1"/>
      <c r="N27" s="1"/>
      <c r="O27" s="1"/>
      <c r="P27" s="1"/>
      <c r="R27" s="1"/>
      <c r="S27" s="1"/>
      <c r="T27" s="1"/>
      <c r="V27" s="1"/>
      <c r="W27" s="1"/>
      <c r="X27" s="1"/>
      <c r="Z27" s="1">
        <v>6</v>
      </c>
      <c r="AA27" s="1">
        <v>13</v>
      </c>
      <c r="AB27" s="1">
        <v>4</v>
      </c>
      <c r="AD27" s="1">
        <v>150</v>
      </c>
      <c r="AE27" s="1"/>
      <c r="AF27" s="1"/>
      <c r="AH27" s="1">
        <v>200</v>
      </c>
      <c r="AI27" s="1"/>
      <c r="AJ27" s="1"/>
      <c r="AL27" s="1">
        <v>200</v>
      </c>
      <c r="AM27" s="1"/>
      <c r="AN27" s="1"/>
      <c r="AP27" s="1"/>
      <c r="AQ27" s="1"/>
      <c r="AR27" s="1"/>
      <c r="AT27" s="1"/>
      <c r="AU27" s="1"/>
      <c r="AV27" s="1"/>
      <c r="AX27" s="1"/>
      <c r="AY27" s="1"/>
      <c r="AZ27" s="1"/>
      <c r="BB27" s="1"/>
      <c r="BC27" s="1"/>
      <c r="BD27" s="1"/>
      <c r="BF27" s="1"/>
      <c r="BG27" s="1"/>
      <c r="BH27" s="1"/>
      <c r="BJ27" s="1"/>
      <c r="BK27" s="1"/>
      <c r="BL27" s="1"/>
      <c r="BN27" s="20"/>
      <c r="BO27" s="20"/>
      <c r="BP27" s="20"/>
      <c r="BQ27" s="1"/>
      <c r="BR27" s="20"/>
      <c r="BS27" s="20"/>
      <c r="BT27" s="20"/>
    </row>
    <row r="28" spans="1:72" x14ac:dyDescent="0.25">
      <c r="A28" t="s">
        <v>95</v>
      </c>
      <c r="N28" s="1"/>
      <c r="O28" s="1"/>
      <c r="P28" s="1"/>
      <c r="R28" s="1"/>
      <c r="S28" s="1"/>
      <c r="T28" s="1"/>
      <c r="V28" s="1"/>
      <c r="W28" s="1"/>
      <c r="X28" s="1"/>
      <c r="Z28" s="1"/>
      <c r="AA28" s="1"/>
      <c r="AB28" s="1"/>
      <c r="AD28" s="1">
        <v>28</v>
      </c>
      <c r="AE28" s="1">
        <v>16</v>
      </c>
      <c r="AF28" s="1"/>
      <c r="AH28" s="1"/>
      <c r="AI28" s="1"/>
      <c r="AJ28" s="1"/>
      <c r="AL28" s="1"/>
      <c r="AM28" s="1"/>
      <c r="AN28" s="1"/>
      <c r="AP28" s="1"/>
      <c r="AQ28" s="1"/>
      <c r="AR28" s="1"/>
      <c r="AT28" s="1"/>
      <c r="AU28" s="1"/>
      <c r="AV28" s="1"/>
      <c r="AX28" s="1"/>
      <c r="AY28" s="1"/>
      <c r="AZ28" s="1"/>
      <c r="BB28" s="1"/>
      <c r="BC28" s="1"/>
      <c r="BD28" s="1"/>
      <c r="BF28" s="1"/>
      <c r="BG28" s="1"/>
      <c r="BH28" s="1"/>
      <c r="BJ28" s="1"/>
      <c r="BK28" s="1"/>
      <c r="BL28" s="1"/>
      <c r="BN28" s="20"/>
      <c r="BO28" s="20"/>
      <c r="BP28" s="20"/>
      <c r="BQ28" s="1"/>
      <c r="BR28" s="20"/>
      <c r="BS28" s="20"/>
      <c r="BT28" s="20"/>
    </row>
    <row r="29" spans="1:72" x14ac:dyDescent="0.25">
      <c r="A29" t="s">
        <v>92</v>
      </c>
      <c r="N29" s="1"/>
      <c r="O29" s="1"/>
      <c r="P29" s="1"/>
      <c r="R29" s="1"/>
      <c r="S29" s="1"/>
      <c r="T29" s="1"/>
      <c r="V29" s="1"/>
      <c r="W29" s="1"/>
      <c r="X29" s="1"/>
      <c r="Z29" s="1"/>
      <c r="AA29" s="1"/>
      <c r="AB29" s="1"/>
      <c r="AD29" s="1"/>
      <c r="AE29" s="1"/>
      <c r="AF29" s="1"/>
      <c r="AH29" s="1"/>
      <c r="AI29" s="1"/>
      <c r="AJ29" s="1"/>
      <c r="AL29" s="1">
        <v>11</v>
      </c>
      <c r="AM29" s="1">
        <v>10</v>
      </c>
      <c r="AN29" s="1"/>
      <c r="AP29" s="1"/>
      <c r="AQ29" s="1"/>
      <c r="AR29" s="1"/>
      <c r="AT29" s="1"/>
      <c r="AU29" s="1"/>
      <c r="AV29" s="1"/>
      <c r="AX29" s="1"/>
      <c r="AY29" s="1"/>
      <c r="AZ29" s="1"/>
      <c r="BB29" s="1"/>
      <c r="BC29" s="1"/>
      <c r="BD29" s="1"/>
      <c r="BF29" s="1"/>
      <c r="BG29" s="1"/>
      <c r="BH29" s="1"/>
      <c r="BJ29" s="1"/>
      <c r="BK29" s="1"/>
      <c r="BL29" s="1"/>
      <c r="BN29" s="20"/>
      <c r="BO29" s="20"/>
      <c r="BP29" s="20"/>
      <c r="BQ29" s="1"/>
      <c r="BR29" s="20"/>
      <c r="BS29" s="20"/>
      <c r="BT29" s="20"/>
    </row>
    <row r="30" spans="1:72" x14ac:dyDescent="0.25">
      <c r="A30" t="s">
        <v>94</v>
      </c>
      <c r="N30" s="1"/>
      <c r="O30" s="1"/>
      <c r="P30" s="1"/>
      <c r="R30" s="1"/>
      <c r="S30" s="1"/>
      <c r="T30" s="1"/>
      <c r="V30" s="1"/>
      <c r="W30" s="1"/>
      <c r="X30" s="1"/>
      <c r="Z30" s="1"/>
      <c r="AA30" s="1"/>
      <c r="AB30" s="1"/>
      <c r="AD30" s="1"/>
      <c r="AE30" s="1"/>
      <c r="AF30" s="1"/>
      <c r="AH30" s="1">
        <v>20</v>
      </c>
      <c r="AI30" s="1">
        <v>6</v>
      </c>
      <c r="AJ30" s="1">
        <v>7</v>
      </c>
      <c r="AL30" s="1"/>
      <c r="AM30" s="1"/>
      <c r="AN30" s="1"/>
      <c r="AP30" s="1"/>
      <c r="AQ30" s="1"/>
      <c r="AR30" s="1"/>
      <c r="AT30" s="1"/>
      <c r="AU30" s="1"/>
      <c r="AV30" s="1"/>
      <c r="AX30" s="1"/>
      <c r="AY30" s="1"/>
      <c r="AZ30" s="1"/>
      <c r="BB30" s="1"/>
      <c r="BC30" s="1"/>
      <c r="BD30" s="1"/>
      <c r="BF30" s="1"/>
      <c r="BG30" s="1"/>
      <c r="BH30" s="1"/>
      <c r="BJ30" s="1"/>
      <c r="BK30" s="1"/>
      <c r="BL30" s="1"/>
      <c r="BN30" s="20"/>
      <c r="BO30" s="20"/>
      <c r="BP30" s="20"/>
      <c r="BQ30" s="1"/>
      <c r="BR30" s="20"/>
      <c r="BS30" s="20"/>
      <c r="BT30" s="20"/>
    </row>
    <row r="31" spans="1:72" x14ac:dyDescent="0.25">
      <c r="A31" t="s">
        <v>93</v>
      </c>
      <c r="N31" s="1"/>
      <c r="O31" s="1"/>
      <c r="P31" s="1"/>
      <c r="R31" s="1"/>
      <c r="S31" s="1"/>
      <c r="T31" s="1"/>
      <c r="V31" s="1"/>
      <c r="W31" s="1"/>
      <c r="X31" s="1"/>
      <c r="Z31" s="1"/>
      <c r="AA31" s="1"/>
      <c r="AB31" s="1"/>
      <c r="AD31" s="1"/>
      <c r="AE31" s="1"/>
      <c r="AF31" s="1"/>
      <c r="AH31" s="1"/>
      <c r="AI31" s="1"/>
      <c r="AJ31" s="1"/>
      <c r="AL31" s="1">
        <v>16</v>
      </c>
      <c r="AM31" s="1">
        <v>15</v>
      </c>
      <c r="AN31" s="1"/>
      <c r="AP31" s="1"/>
      <c r="AQ31" s="1"/>
      <c r="AR31" s="1"/>
      <c r="AT31" s="1"/>
      <c r="AU31" s="1"/>
      <c r="AV31" s="1"/>
      <c r="AX31" s="1"/>
      <c r="AY31" s="1"/>
      <c r="AZ31" s="1"/>
      <c r="BB31" s="1"/>
      <c r="BC31" s="1"/>
      <c r="BD31" s="1"/>
      <c r="BF31" s="1"/>
      <c r="BG31" s="1"/>
      <c r="BH31" s="1"/>
      <c r="BJ31" s="1"/>
      <c r="BK31" s="1"/>
      <c r="BL31" s="1"/>
      <c r="BN31" s="20"/>
      <c r="BO31" s="20"/>
      <c r="BP31" s="20"/>
      <c r="BQ31" s="1"/>
      <c r="BR31" s="20"/>
      <c r="BS31" s="20"/>
      <c r="BT31" s="20"/>
    </row>
    <row r="32" spans="1:72" x14ac:dyDescent="0.25">
      <c r="A32" t="s">
        <v>89</v>
      </c>
      <c r="N32" s="1"/>
      <c r="O32" s="1"/>
      <c r="P32" s="1"/>
      <c r="R32" s="1"/>
      <c r="S32" s="1"/>
      <c r="T32" s="1"/>
      <c r="V32" s="1"/>
      <c r="W32" s="1"/>
      <c r="X32" s="1"/>
      <c r="Z32" s="1"/>
      <c r="AA32" s="1"/>
      <c r="AB32" s="1"/>
      <c r="AD32" s="1"/>
      <c r="AE32" s="1"/>
      <c r="AF32" s="1"/>
      <c r="AH32" s="1"/>
      <c r="AI32" s="1"/>
      <c r="AJ32" s="1"/>
      <c r="AL32" s="1"/>
      <c r="AM32" s="1"/>
      <c r="AN32" s="1"/>
      <c r="AP32" s="1">
        <v>30</v>
      </c>
      <c r="AQ32" s="1"/>
      <c r="AR32" s="1"/>
      <c r="AT32" s="1"/>
      <c r="AU32" s="1"/>
      <c r="AV32" s="1"/>
      <c r="AX32" s="1"/>
      <c r="AY32" s="1"/>
      <c r="AZ32" s="1"/>
      <c r="BB32" s="1"/>
      <c r="BC32" s="1"/>
      <c r="BD32" s="1"/>
      <c r="BF32" s="1"/>
      <c r="BG32" s="1"/>
      <c r="BH32" s="1"/>
      <c r="BJ32" s="1"/>
      <c r="BK32" s="1"/>
      <c r="BL32" s="1"/>
      <c r="BN32" s="20"/>
      <c r="BO32" s="20"/>
      <c r="BP32" s="20"/>
      <c r="BQ32" s="1"/>
      <c r="BR32" s="20"/>
      <c r="BS32" s="20"/>
      <c r="BT32" s="20"/>
    </row>
    <row r="33" spans="1:81" x14ac:dyDescent="0.25">
      <c r="A33" t="s">
        <v>88</v>
      </c>
      <c r="N33" s="1"/>
      <c r="O33" s="1"/>
      <c r="P33" s="1"/>
      <c r="R33" s="1"/>
      <c r="S33" s="1"/>
      <c r="T33" s="1"/>
      <c r="V33" s="1"/>
      <c r="W33" s="1"/>
      <c r="X33" s="1"/>
      <c r="Z33" s="1"/>
      <c r="AA33" s="1"/>
      <c r="AB33" s="1"/>
      <c r="AD33" s="1"/>
      <c r="AE33" s="1"/>
      <c r="AF33" s="1"/>
      <c r="AH33" s="1"/>
      <c r="AI33" s="1"/>
      <c r="AJ33" s="1"/>
      <c r="AL33" s="1"/>
      <c r="AM33" s="1"/>
      <c r="AN33" s="1"/>
      <c r="AP33" s="1">
        <v>78</v>
      </c>
      <c r="AQ33" s="1">
        <v>12</v>
      </c>
      <c r="AR33" s="1"/>
      <c r="AT33" s="1"/>
      <c r="AU33" s="1"/>
      <c r="AV33" s="1"/>
      <c r="AX33" s="1"/>
      <c r="AY33" s="1"/>
      <c r="AZ33" s="1"/>
      <c r="BB33" s="1"/>
      <c r="BC33" s="1"/>
      <c r="BD33" s="1"/>
      <c r="BF33" s="1"/>
      <c r="BG33" s="1"/>
      <c r="BH33" s="1"/>
      <c r="BJ33" s="1"/>
      <c r="BK33" s="1"/>
      <c r="BL33" s="1"/>
      <c r="BN33" s="20"/>
      <c r="BO33" s="20"/>
      <c r="BP33" s="20"/>
      <c r="BQ33" s="1"/>
      <c r="BR33" s="20"/>
      <c r="BS33" s="20"/>
      <c r="BT33" s="20"/>
    </row>
    <row r="34" spans="1:81" x14ac:dyDescent="0.25">
      <c r="A34" t="s">
        <v>90</v>
      </c>
      <c r="N34" s="1"/>
      <c r="O34" s="1"/>
      <c r="P34" s="1"/>
      <c r="R34" s="1"/>
      <c r="S34" s="1"/>
      <c r="T34" s="1"/>
      <c r="V34" s="1"/>
      <c r="W34" s="1"/>
      <c r="X34" s="1"/>
      <c r="Z34" s="1"/>
      <c r="AA34" s="1"/>
      <c r="AB34" s="1"/>
      <c r="AD34" s="1"/>
      <c r="AE34" s="1"/>
      <c r="AF34" s="1"/>
      <c r="AH34" s="1"/>
      <c r="AI34" s="1"/>
      <c r="AJ34" s="1"/>
      <c r="AL34" s="1">
        <v>159</v>
      </c>
      <c r="AM34" s="1">
        <v>16</v>
      </c>
      <c r="AN34" s="1">
        <v>9</v>
      </c>
      <c r="AP34" s="1">
        <v>219</v>
      </c>
      <c r="AQ34" s="1">
        <v>16</v>
      </c>
      <c r="AR34" s="1">
        <v>9</v>
      </c>
      <c r="AT34" s="1"/>
      <c r="AU34" s="1"/>
      <c r="AV34" s="1"/>
      <c r="AX34" s="1"/>
      <c r="AY34" s="1"/>
      <c r="AZ34" s="1"/>
      <c r="BB34" s="1"/>
      <c r="BC34" s="1"/>
      <c r="BD34" s="1"/>
      <c r="BF34" s="1"/>
      <c r="BG34" s="1"/>
      <c r="BH34" s="1"/>
      <c r="BJ34" s="1"/>
      <c r="BK34" s="1"/>
      <c r="BL34" s="1"/>
      <c r="BN34" s="20"/>
      <c r="BO34" s="20"/>
      <c r="BP34" s="20"/>
      <c r="BQ34" s="1"/>
      <c r="BR34" s="20"/>
      <c r="BS34" s="20"/>
      <c r="BT34" s="20"/>
    </row>
    <row r="35" spans="1:81" x14ac:dyDescent="0.25">
      <c r="A35" t="s">
        <v>84</v>
      </c>
      <c r="B35" s="1"/>
      <c r="C35" s="1"/>
      <c r="D35" s="1"/>
      <c r="F35" s="1"/>
      <c r="G35" s="1"/>
      <c r="H35" s="1"/>
      <c r="J35" s="1"/>
      <c r="K35" s="1"/>
      <c r="L35" s="1"/>
      <c r="N35" s="1"/>
      <c r="O35" s="1"/>
      <c r="P35" s="1"/>
      <c r="R35" s="1"/>
      <c r="S35" s="1"/>
      <c r="T35" s="1"/>
      <c r="V35" s="1"/>
      <c r="W35" s="1"/>
      <c r="X35" s="1"/>
      <c r="Z35" s="1"/>
      <c r="AA35" s="1"/>
      <c r="AB35" s="1"/>
      <c r="AD35" s="1"/>
      <c r="AE35" s="1"/>
      <c r="AF35" s="1"/>
      <c r="AH35" s="1"/>
      <c r="AI35" s="1"/>
      <c r="AJ35" s="1"/>
      <c r="AL35" s="1"/>
      <c r="AM35" s="1"/>
      <c r="AN35" s="1"/>
      <c r="AP35" s="1"/>
      <c r="AQ35" s="1"/>
      <c r="AR35" s="1"/>
      <c r="AT35" s="1"/>
      <c r="AU35" s="1"/>
      <c r="AV35" s="1"/>
      <c r="AX35" s="1"/>
      <c r="AY35" s="1"/>
      <c r="AZ35" s="1"/>
      <c r="BB35" s="1"/>
      <c r="BC35" s="1"/>
      <c r="BD35" s="1"/>
      <c r="BF35" s="1"/>
      <c r="BG35" s="1"/>
      <c r="BH35" s="1"/>
      <c r="BJ35" s="1"/>
      <c r="BK35" s="1"/>
      <c r="BL35" s="1"/>
      <c r="BN35" s="20"/>
      <c r="BO35" s="20"/>
      <c r="BP35" s="20"/>
      <c r="BQ35" s="1"/>
      <c r="BR35" s="20">
        <v>8</v>
      </c>
      <c r="BS35" s="20">
        <v>3</v>
      </c>
      <c r="BT35" s="20"/>
    </row>
    <row r="36" spans="1:81" x14ac:dyDescent="0.25">
      <c r="A36" t="s">
        <v>85</v>
      </c>
      <c r="B36" s="1"/>
      <c r="C36" s="1"/>
      <c r="D36" s="1"/>
      <c r="F36" s="1"/>
      <c r="G36" s="1"/>
      <c r="H36" s="1"/>
      <c r="J36" s="1"/>
      <c r="K36" s="1"/>
      <c r="L36" s="1"/>
      <c r="N36" s="1"/>
      <c r="O36" s="1"/>
      <c r="P36" s="1"/>
      <c r="R36" s="1"/>
      <c r="S36" s="1"/>
      <c r="T36" s="1"/>
      <c r="V36" s="1"/>
      <c r="W36" s="1"/>
      <c r="X36" s="1"/>
      <c r="Z36" s="1"/>
      <c r="AA36" s="1"/>
      <c r="AB36" s="1"/>
      <c r="AD36" s="1"/>
      <c r="AE36" s="1"/>
      <c r="AF36" s="1"/>
      <c r="AH36" s="1"/>
      <c r="AI36" s="1"/>
      <c r="AJ36" s="1"/>
      <c r="AL36" s="1"/>
      <c r="AM36" s="1"/>
      <c r="AN36" s="1"/>
      <c r="AP36" s="1"/>
      <c r="AQ36" s="1"/>
      <c r="AR36" s="1"/>
      <c r="AT36" s="1"/>
      <c r="AU36" s="1"/>
      <c r="AV36" s="1"/>
      <c r="AX36" s="1"/>
      <c r="AY36" s="1"/>
      <c r="AZ36" s="1"/>
      <c r="BB36" s="1"/>
      <c r="BC36" s="1"/>
      <c r="BD36" s="1"/>
      <c r="BF36" s="1"/>
      <c r="BG36" s="1"/>
      <c r="BH36" s="1"/>
      <c r="BJ36" s="1"/>
      <c r="BK36" s="1"/>
      <c r="BL36" s="1"/>
      <c r="BN36" s="20"/>
      <c r="BO36" s="20"/>
      <c r="BP36" s="20"/>
      <c r="BQ36" s="1"/>
      <c r="BR36" s="20">
        <v>41</v>
      </c>
      <c r="BS36" s="20">
        <v>9</v>
      </c>
      <c r="BT36" s="20"/>
    </row>
    <row r="37" spans="1:81" x14ac:dyDescent="0.25">
      <c r="A37" t="s">
        <v>75</v>
      </c>
      <c r="B37" s="1"/>
      <c r="C37" s="1"/>
      <c r="D37" s="1"/>
      <c r="F37" s="1"/>
      <c r="G37" s="1"/>
      <c r="H37" s="1"/>
      <c r="J37" s="1"/>
      <c r="K37" s="1"/>
      <c r="L37" s="1"/>
      <c r="N37" s="1"/>
      <c r="O37" s="1"/>
      <c r="P37" s="1"/>
      <c r="R37" s="1"/>
      <c r="S37" s="1"/>
      <c r="T37" s="1"/>
      <c r="V37" s="1">
        <v>1493</v>
      </c>
      <c r="W37" s="1">
        <v>3</v>
      </c>
      <c r="X37" s="1">
        <v>4</v>
      </c>
      <c r="Z37" s="1">
        <v>679</v>
      </c>
      <c r="AA37" s="1">
        <v>3</v>
      </c>
      <c r="AB37" s="1">
        <v>11</v>
      </c>
      <c r="AD37" s="1">
        <v>575</v>
      </c>
      <c r="AE37" s="1">
        <v>14</v>
      </c>
      <c r="AF37" s="1">
        <v>5</v>
      </c>
      <c r="AH37" s="1">
        <v>682</v>
      </c>
      <c r="AI37" s="1">
        <v>15</v>
      </c>
      <c r="AJ37" s="1">
        <v>6</v>
      </c>
      <c r="AL37" s="1">
        <v>347</v>
      </c>
      <c r="AM37" s="1">
        <v>12</v>
      </c>
      <c r="AN37" s="1">
        <v>5</v>
      </c>
      <c r="AP37" s="1">
        <v>148</v>
      </c>
      <c r="AQ37" s="1">
        <v>7</v>
      </c>
      <c r="AR37" s="1">
        <v>2</v>
      </c>
      <c r="AT37" s="1">
        <v>766</v>
      </c>
      <c r="AU37" s="1">
        <v>10</v>
      </c>
      <c r="AV37" s="1">
        <v>4</v>
      </c>
      <c r="AX37" s="1">
        <v>432</v>
      </c>
      <c r="AY37" s="1">
        <v>12</v>
      </c>
      <c r="AZ37" s="1">
        <v>2</v>
      </c>
      <c r="BB37" s="1">
        <v>501</v>
      </c>
      <c r="BC37" s="1">
        <v>3</v>
      </c>
      <c r="BD37" s="1">
        <v>1</v>
      </c>
      <c r="BF37" s="1">
        <v>278</v>
      </c>
      <c r="BG37" s="1">
        <v>5</v>
      </c>
      <c r="BH37" s="1">
        <v>6</v>
      </c>
      <c r="BJ37" s="1"/>
      <c r="BK37" s="1"/>
      <c r="BL37" s="1"/>
      <c r="BN37" s="20">
        <v>7</v>
      </c>
      <c r="BO37" s="20">
        <v>18</v>
      </c>
      <c r="BP37" s="20">
        <v>11</v>
      </c>
      <c r="BQ37" s="1"/>
      <c r="BR37" s="20">
        <v>71</v>
      </c>
      <c r="BS37" s="20">
        <v>12</v>
      </c>
      <c r="BT37" s="20">
        <v>9</v>
      </c>
    </row>
    <row r="38" spans="1:81" x14ac:dyDescent="0.25">
      <c r="AX38" s="13"/>
      <c r="AY38" s="13"/>
      <c r="AZ38" s="13"/>
      <c r="BB38" s="13"/>
      <c r="BC38" s="13"/>
      <c r="BD38" s="13"/>
      <c r="BF38" s="13"/>
      <c r="BG38" s="13"/>
      <c r="BH38" s="13"/>
      <c r="BJ38" s="13"/>
      <c r="BK38" s="13"/>
      <c r="BL38" s="13"/>
      <c r="BN38" s="13"/>
      <c r="BO38" s="13"/>
      <c r="BP38" s="13"/>
      <c r="BR38" s="13"/>
      <c r="BS38" s="13"/>
      <c r="BT38" s="13"/>
    </row>
    <row r="39" spans="1:81" x14ac:dyDescent="0.25">
      <c r="B39" s="12">
        <f>SUM(B19:B38)+INT((SUM(C19:C38)+INT(SUM(D19:D38)/12))/20)</f>
        <v>0</v>
      </c>
      <c r="C39" s="12">
        <f>MOD(SUM(C19:C38)+INT(SUM(D19:D38)/12),20)</f>
        <v>0</v>
      </c>
      <c r="D39" s="12">
        <f>MOD(SUM(D19:D38),12)</f>
        <v>0</v>
      </c>
      <c r="F39" s="12">
        <f>SUM(F19:F38)+INT((SUM(G19:G38)+INT(SUM(H19:H38)/12))/20)</f>
        <v>0</v>
      </c>
      <c r="G39" s="12">
        <f>MOD(SUM(G19:G38)+INT(SUM(H19:H38)/12),20)</f>
        <v>0</v>
      </c>
      <c r="H39" s="12">
        <f>MOD(SUM(H19:H38),12)</f>
        <v>0</v>
      </c>
      <c r="J39" s="12">
        <f>SUM(J19:J38)+INT((SUM(K19:K38)+INT(SUM(L19:L38)/12))/20)</f>
        <v>0</v>
      </c>
      <c r="K39" s="12">
        <f>MOD(SUM(K19:K38)+INT(SUM(L19:L38)/12),20)</f>
        <v>0</v>
      </c>
      <c r="L39" s="12">
        <f>MOD(SUM(L19:L38),12)</f>
        <v>0</v>
      </c>
      <c r="M39" s="11"/>
      <c r="N39" s="12">
        <f>SUM(N19:N38)+INT((SUM(O19:O38)+INT(SUM(P19:P38)/12))/20)</f>
        <v>0</v>
      </c>
      <c r="O39" s="12">
        <f>MOD(SUM(O19:O38)+INT(SUM(P19:P38)/12),20)</f>
        <v>0</v>
      </c>
      <c r="P39" s="12">
        <f>MOD(SUM(P19:P38),12)</f>
        <v>0</v>
      </c>
      <c r="Q39" s="11"/>
      <c r="R39" s="12">
        <f>SUM(R19:R38)+INT((SUM(S19:S38)+INT(SUM(T19:T38)/12))/20)</f>
        <v>0</v>
      </c>
      <c r="S39" s="12">
        <f>MOD(SUM(S19:S38)+INT(SUM(T19:T38)/12),20)</f>
        <v>0</v>
      </c>
      <c r="T39" s="12">
        <f>MOD(SUM(T19:T38),12)</f>
        <v>0</v>
      </c>
      <c r="U39" s="11"/>
      <c r="V39" s="12">
        <f>SUM(V19:V38)+INT((SUM(W19:W38)+INT(SUM(X19:X38)/12))/20)</f>
        <v>2499</v>
      </c>
      <c r="W39" s="12">
        <f>MOD(SUM(W19:W38)+INT(SUM(X19:X38)/12),20)</f>
        <v>8</v>
      </c>
      <c r="X39" s="12">
        <f>MOD(SUM(X19:X38),12)</f>
        <v>4</v>
      </c>
      <c r="Y39" s="11"/>
      <c r="Z39" s="12">
        <f>SUM(Z19:Z38)+INT((SUM(AA19:AA38)+INT(SUM(AB19:AB38)/12))/20)</f>
        <v>2699</v>
      </c>
      <c r="AA39" s="12">
        <f>MOD(SUM(AA19:AA38)+INT(SUM(AB19:AB38)/12),20)</f>
        <v>8</v>
      </c>
      <c r="AB39" s="12">
        <f>MOD(SUM(AB19:AB38),12)</f>
        <v>4</v>
      </c>
      <c r="AC39" s="11"/>
      <c r="AD39" s="12">
        <f>SUM(AD19:AD38)+INT((SUM(AE19:AE38)+INT(SUM(AF19:AF38)/12))/20)</f>
        <v>2764</v>
      </c>
      <c r="AE39" s="12">
        <f>MOD(SUM(AE19:AE38)+INT(SUM(AF19:AF38)/12),20)</f>
        <v>9</v>
      </c>
      <c r="AF39" s="12">
        <f>MOD(SUM(AF19:AF38),12)</f>
        <v>11</v>
      </c>
      <c r="AG39" s="11"/>
      <c r="AH39" s="12">
        <f>SUM(AH19:AH38)+INT((SUM(AI19:AI38)+INT(SUM(AJ19:AJ38)/12))/20)</f>
        <v>2769</v>
      </c>
      <c r="AI39" s="12">
        <f>MOD(SUM(AI19:AI38)+INT(SUM(AJ19:AJ38)/12),20)</f>
        <v>19</v>
      </c>
      <c r="AJ39" s="12">
        <f>MOD(SUM(AJ19:AJ38),12)</f>
        <v>7</v>
      </c>
      <c r="AK39" s="11"/>
      <c r="AL39" s="12">
        <f>SUM(AL19:AL38)+INT((SUM(AM19:AM38)+INT(SUM(AN19:AN38)/12))/20)</f>
        <v>2774</v>
      </c>
      <c r="AM39" s="12">
        <f>MOD(SUM(AM19:AM38)+INT(SUM(AN19:AN38)/12),20)</f>
        <v>14</v>
      </c>
      <c r="AN39" s="12">
        <f>MOD(SUM(AN19:AN38),12)</f>
        <v>11</v>
      </c>
      <c r="AO39" s="11"/>
      <c r="AP39" s="12">
        <f>SUM(AP19:AP38)+INT((SUM(AQ19:AQ38)+INT(SUM(AR19:AR38)/12))/20)</f>
        <v>2801</v>
      </c>
      <c r="AQ39" s="12">
        <f>MOD(SUM(AQ19:AQ38)+INT(SUM(AR19:AR38)/12),20)</f>
        <v>19</v>
      </c>
      <c r="AR39" s="12">
        <f>MOD(SUM(AR19:AR38),12)</f>
        <v>3</v>
      </c>
      <c r="AS39" s="11"/>
      <c r="AT39" s="12">
        <f>SUM(AT19:AT38)+INT((SUM(AU19:AU38)+INT(SUM(AV19:AV38)/12))/20)</f>
        <v>2864</v>
      </c>
      <c r="AU39" s="12">
        <f>MOD(SUM(AU19:AU38)+INT(SUM(AV19:AV38)/12),20)</f>
        <v>3</v>
      </c>
      <c r="AV39" s="12">
        <f>MOD(SUM(AV19:AV38),12)</f>
        <v>3</v>
      </c>
      <c r="AW39" s="11"/>
      <c r="AX39" s="12">
        <f>SUM(AX19:AX38)+INT((SUM(AY19:AY38)+INT(SUM(AZ19:AZ38)/12))/20)</f>
        <v>2551</v>
      </c>
      <c r="AY39" s="12">
        <f>MOD(SUM(AY19:AY38)+INT(SUM(AZ19:AZ38)/12),20)</f>
        <v>10</v>
      </c>
      <c r="AZ39" s="12">
        <f>MOD(SUM(AZ19:AZ38),12)</f>
        <v>0</v>
      </c>
      <c r="BA39" s="11"/>
      <c r="BB39" s="12">
        <f>SUM(BB19:BB38)+INT((SUM(BC19:BC38)+INT(SUM(BD19:BD38)/12))/20)</f>
        <v>2571</v>
      </c>
      <c r="BC39" s="12">
        <f>MOD(SUM(BC19:BC38)+INT(SUM(BD19:BD38)/12),20)</f>
        <v>4</v>
      </c>
      <c r="BD39" s="12">
        <f>MOD(SUM(BD19:BD38),12)</f>
        <v>0</v>
      </c>
      <c r="BE39" s="11"/>
      <c r="BF39" s="12">
        <f>SUM(BF19:BF38)+INT((SUM(BG19:BG38)+INT(SUM(BH19:BH38)/12))/20)</f>
        <v>2588</v>
      </c>
      <c r="BG39" s="12">
        <f>MOD(SUM(BG19:BG38)+INT(SUM(BH19:BH38)/12),20)</f>
        <v>14</v>
      </c>
      <c r="BH39" s="12">
        <f>MOD(SUM(BH19:BH38),12)</f>
        <v>8</v>
      </c>
      <c r="BI39" s="11"/>
      <c r="BJ39" s="12">
        <f>SUM(BJ19:BJ38)+INT((SUM(BK19:BK38)+INT(SUM(BL19:BL38)/12))/20)</f>
        <v>2715</v>
      </c>
      <c r="BK39" s="12">
        <f>MOD(SUM(BK19:BK38)+INT(SUM(BL19:BL38)/12),20)</f>
        <v>11</v>
      </c>
      <c r="BL39" s="12">
        <f>MOD(SUM(BL19:BL38),12)</f>
        <v>6</v>
      </c>
      <c r="BM39" s="11"/>
      <c r="BN39" s="12">
        <f>SUM(BN19:BN38)+INT((SUM(BO19:BO38)+INT(SUM(BP19:BP38)/12))/20)</f>
        <v>2589</v>
      </c>
      <c r="BO39" s="12">
        <f>MOD(SUM(BO19:BO38)+INT(SUM(BP19:BP38)/12),20)</f>
        <v>10</v>
      </c>
      <c r="BP39" s="12">
        <f>MOD(SUM(BP19:BP38),12)</f>
        <v>7</v>
      </c>
      <c r="BQ39" s="11"/>
      <c r="BR39" s="12">
        <f>SUM(BR19:BR38)+INT((SUM(BS19:BS38)+INT(SUM(BT19:BT38)/12))/20)</f>
        <v>2591</v>
      </c>
      <c r="BS39" s="12">
        <f>MOD(SUM(BS19:BS38)+INT(SUM(BT19:BT38)/12),20)</f>
        <v>18</v>
      </c>
      <c r="BT39" s="12">
        <f>MOD(SUM(BT19:BT38),12)</f>
        <v>2</v>
      </c>
      <c r="BU39" s="11"/>
      <c r="BV39" s="11"/>
      <c r="BW39" s="11"/>
      <c r="BX39" s="11"/>
      <c r="BY39" s="11"/>
      <c r="BZ39" s="11"/>
      <c r="CA39" s="11"/>
      <c r="CB39" s="11"/>
      <c r="CC39" s="11"/>
    </row>
  </sheetData>
  <mergeCells count="18">
    <mergeCell ref="B1:D1"/>
    <mergeCell ref="AH1:AJ1"/>
    <mergeCell ref="AL1:AN1"/>
    <mergeCell ref="AP1:AR1"/>
    <mergeCell ref="AT1:AV1"/>
    <mergeCell ref="J1:L1"/>
    <mergeCell ref="N1:P1"/>
    <mergeCell ref="R1:T1"/>
    <mergeCell ref="V1:X1"/>
    <mergeCell ref="Z1:AB1"/>
    <mergeCell ref="AD1:AF1"/>
    <mergeCell ref="BF1:BH1"/>
    <mergeCell ref="BJ1:BL1"/>
    <mergeCell ref="BN1:BP1"/>
    <mergeCell ref="BR1:BT1"/>
    <mergeCell ref="F1:H1"/>
    <mergeCell ref="AX1:AZ1"/>
    <mergeCell ref="BB1:B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61.140625" bestFit="1" customWidth="1"/>
    <col min="2" max="2" width="5.7109375" bestFit="1" customWidth="1"/>
    <col min="3" max="4" width="3.140625" bestFit="1" customWidth="1"/>
    <col min="5" max="5" width="3.7109375" customWidth="1"/>
    <col min="6" max="6" width="5.7109375" bestFit="1" customWidth="1"/>
    <col min="7" max="8" width="3.140625" bestFit="1" customWidth="1"/>
    <col min="9" max="9" width="3.7109375" customWidth="1"/>
    <col min="10" max="10" width="5.7109375" bestFit="1" customWidth="1"/>
    <col min="11" max="12" width="3.140625" bestFit="1" customWidth="1"/>
    <col min="13" max="13" width="3.7109375" customWidth="1"/>
    <col min="14" max="14" width="5.7109375" bestFit="1" customWidth="1"/>
    <col min="15" max="16" width="3.140625" bestFit="1" customWidth="1"/>
    <col min="17" max="17" width="3.7109375" customWidth="1"/>
    <col min="18" max="18" width="5.7109375" bestFit="1" customWidth="1"/>
    <col min="19" max="19" width="3.140625" bestFit="1" customWidth="1"/>
    <col min="20" max="20" width="3" bestFit="1" customWidth="1"/>
    <col min="21" max="21" width="3.7109375" customWidth="1"/>
    <col min="22" max="22" width="5.7109375" bestFit="1" customWidth="1"/>
    <col min="23" max="24" width="3.140625" bestFit="1" customWidth="1"/>
    <col min="25" max="25" width="3.7109375" customWidth="1"/>
    <col min="26" max="26" width="5.7109375" bestFit="1" customWidth="1"/>
    <col min="27" max="28" width="3.140625" bestFit="1" customWidth="1"/>
    <col min="29" max="29" width="3.7109375" customWidth="1"/>
    <col min="30" max="30" width="5.7109375" bestFit="1" customWidth="1"/>
    <col min="31" max="32" width="3.140625" bestFit="1" customWidth="1"/>
    <col min="33" max="33" width="3.7109375" customWidth="1"/>
    <col min="34" max="34" width="5.7109375" bestFit="1" customWidth="1"/>
    <col min="35" max="36" width="3.140625" bestFit="1" customWidth="1"/>
    <col min="37" max="37" width="3.7109375" customWidth="1"/>
    <col min="38" max="38" width="5.7109375" bestFit="1" customWidth="1"/>
    <col min="39" max="40" width="3.140625" bestFit="1" customWidth="1"/>
    <col min="41" max="41" width="3.7109375" customWidth="1"/>
    <col min="42" max="42" width="5.7109375" bestFit="1" customWidth="1"/>
    <col min="43" max="44" width="3.140625" bestFit="1" customWidth="1"/>
    <col min="45" max="45" width="3.7109375" customWidth="1"/>
    <col min="46" max="46" width="5.7109375" bestFit="1" customWidth="1"/>
    <col min="47" max="48" width="3.140625" bestFit="1" customWidth="1"/>
    <col min="49" max="49" width="3.7109375" customWidth="1"/>
    <col min="50" max="50" width="5.7109375" bestFit="1" customWidth="1"/>
    <col min="51" max="52" width="3.140625" bestFit="1" customWidth="1"/>
    <col min="53" max="53" width="3.7109375" customWidth="1"/>
    <col min="54" max="54" width="5.7109375" bestFit="1" customWidth="1"/>
    <col min="55" max="56" width="3.140625" bestFit="1" customWidth="1"/>
    <col min="57" max="57" width="3.7109375" customWidth="1"/>
    <col min="58" max="58" width="5.7109375" bestFit="1" customWidth="1"/>
    <col min="59" max="59" width="4.140625" bestFit="1" customWidth="1"/>
    <col min="60" max="60" width="3.140625" bestFit="1" customWidth="1"/>
    <col min="61" max="61" width="3.7109375" customWidth="1"/>
    <col min="62" max="62" width="5.7109375" bestFit="1" customWidth="1"/>
    <col min="63" max="64" width="3.140625" bestFit="1" customWidth="1"/>
    <col min="65" max="65" width="3.7109375" customWidth="1"/>
    <col min="66" max="66" width="5.7109375" bestFit="1" customWidth="1"/>
    <col min="67" max="68" width="3.140625" bestFit="1" customWidth="1"/>
    <col min="69" max="69" width="3.7109375" customWidth="1"/>
    <col min="70" max="70" width="5.7109375" bestFit="1" customWidth="1"/>
    <col min="71" max="72" width="3.140625" bestFit="1" customWidth="1"/>
  </cols>
  <sheetData>
    <row r="1" spans="1:81" x14ac:dyDescent="0.25">
      <c r="B1" s="22">
        <v>1921</v>
      </c>
      <c r="C1" s="22"/>
      <c r="D1" s="22"/>
      <c r="F1" s="22">
        <v>1922</v>
      </c>
      <c r="G1" s="22"/>
      <c r="H1" s="22"/>
      <c r="J1" s="22">
        <v>1923</v>
      </c>
      <c r="K1" s="22"/>
      <c r="L1" s="22"/>
      <c r="N1" s="22">
        <v>1924</v>
      </c>
      <c r="O1" s="22"/>
      <c r="P1" s="22"/>
      <c r="R1" s="22">
        <v>1925</v>
      </c>
      <c r="S1" s="22"/>
      <c r="T1" s="22"/>
      <c r="V1" s="22">
        <v>1926</v>
      </c>
      <c r="W1" s="22"/>
      <c r="X1" s="22"/>
      <c r="Z1" s="22">
        <v>1927</v>
      </c>
      <c r="AA1" s="22"/>
      <c r="AB1" s="22"/>
      <c r="AD1" s="22">
        <v>1928</v>
      </c>
      <c r="AE1" s="22"/>
      <c r="AF1" s="22"/>
      <c r="AH1" s="22">
        <v>1929</v>
      </c>
      <c r="AI1" s="22"/>
      <c r="AJ1" s="22"/>
      <c r="AL1" s="22">
        <v>1930</v>
      </c>
      <c r="AM1" s="22"/>
      <c r="AN1" s="22"/>
      <c r="AP1" s="22">
        <v>1931</v>
      </c>
      <c r="AQ1" s="22"/>
      <c r="AR1" s="22"/>
      <c r="AT1" s="22">
        <v>1932</v>
      </c>
      <c r="AU1" s="22"/>
      <c r="AV1" s="22"/>
      <c r="AX1" s="22">
        <v>1933</v>
      </c>
      <c r="AY1" s="22"/>
      <c r="AZ1" s="22"/>
      <c r="BB1" s="22">
        <v>1934</v>
      </c>
      <c r="BC1" s="22"/>
      <c r="BD1" s="22"/>
      <c r="BE1" s="18"/>
      <c r="BF1" s="22">
        <v>1935</v>
      </c>
      <c r="BG1" s="22"/>
      <c r="BH1" s="22"/>
      <c r="BI1" s="18"/>
      <c r="BJ1" s="22">
        <v>1936</v>
      </c>
      <c r="BK1" s="22"/>
      <c r="BL1" s="22"/>
      <c r="BM1" s="18"/>
      <c r="BN1" s="22">
        <v>1937</v>
      </c>
      <c r="BO1" s="22"/>
      <c r="BP1" s="22"/>
      <c r="BQ1" s="18"/>
      <c r="BR1" s="23">
        <v>1938</v>
      </c>
      <c r="BS1" s="23"/>
      <c r="BT1" s="23"/>
    </row>
    <row r="2" spans="1:81" x14ac:dyDescent="0.25">
      <c r="B2" s="2" t="s">
        <v>1</v>
      </c>
      <c r="C2" s="2" t="s">
        <v>2</v>
      </c>
      <c r="D2" s="2" t="s">
        <v>3</v>
      </c>
      <c r="F2" s="2" t="s">
        <v>1</v>
      </c>
      <c r="G2" s="2" t="s">
        <v>2</v>
      </c>
      <c r="H2" s="2" t="s">
        <v>3</v>
      </c>
      <c r="J2" s="2" t="s">
        <v>1</v>
      </c>
      <c r="K2" s="2" t="s">
        <v>2</v>
      </c>
      <c r="L2" s="2" t="s">
        <v>3</v>
      </c>
      <c r="N2" s="2" t="s">
        <v>1</v>
      </c>
      <c r="O2" s="2" t="s">
        <v>2</v>
      </c>
      <c r="P2" s="2" t="s">
        <v>3</v>
      </c>
      <c r="R2" s="2" t="s">
        <v>1</v>
      </c>
      <c r="S2" s="2" t="s">
        <v>2</v>
      </c>
      <c r="T2" s="2" t="s">
        <v>3</v>
      </c>
      <c r="V2" s="2" t="s">
        <v>1</v>
      </c>
      <c r="W2" s="2" t="s">
        <v>2</v>
      </c>
      <c r="X2" s="2" t="s">
        <v>3</v>
      </c>
      <c r="Z2" s="2" t="s">
        <v>1</v>
      </c>
      <c r="AA2" s="2" t="s">
        <v>2</v>
      </c>
      <c r="AB2" s="2" t="s">
        <v>3</v>
      </c>
      <c r="AD2" s="2" t="s">
        <v>1</v>
      </c>
      <c r="AE2" s="2" t="s">
        <v>2</v>
      </c>
      <c r="AF2" s="2" t="s">
        <v>3</v>
      </c>
      <c r="AH2" s="2" t="s">
        <v>1</v>
      </c>
      <c r="AI2" s="2" t="s">
        <v>2</v>
      </c>
      <c r="AJ2" s="2" t="s">
        <v>3</v>
      </c>
      <c r="AL2" s="2" t="s">
        <v>1</v>
      </c>
      <c r="AM2" s="2" t="s">
        <v>2</v>
      </c>
      <c r="AN2" s="2" t="s">
        <v>3</v>
      </c>
      <c r="AP2" s="2" t="s">
        <v>1</v>
      </c>
      <c r="AQ2" s="2" t="s">
        <v>2</v>
      </c>
      <c r="AR2" s="2" t="s">
        <v>3</v>
      </c>
      <c r="AT2" s="2" t="s">
        <v>1</v>
      </c>
      <c r="AU2" s="2" t="s">
        <v>2</v>
      </c>
      <c r="AV2" s="2" t="s">
        <v>3</v>
      </c>
      <c r="AX2" s="2" t="s">
        <v>1</v>
      </c>
      <c r="AY2" s="2" t="s">
        <v>2</v>
      </c>
      <c r="AZ2" s="2" t="s">
        <v>3</v>
      </c>
      <c r="BB2" s="2" t="s">
        <v>1</v>
      </c>
      <c r="BC2" s="2" t="s">
        <v>2</v>
      </c>
      <c r="BD2" s="2" t="s">
        <v>3</v>
      </c>
      <c r="BF2" s="2" t="s">
        <v>1</v>
      </c>
      <c r="BG2" s="2" t="s">
        <v>2</v>
      </c>
      <c r="BH2" s="2" t="s">
        <v>3</v>
      </c>
      <c r="BJ2" s="2" t="s">
        <v>1</v>
      </c>
      <c r="BK2" s="2" t="s">
        <v>2</v>
      </c>
      <c r="BL2" s="2" t="s">
        <v>3</v>
      </c>
      <c r="BN2" s="2" t="s">
        <v>1</v>
      </c>
      <c r="BO2" s="2" t="s">
        <v>2</v>
      </c>
      <c r="BP2" s="2" t="s">
        <v>3</v>
      </c>
      <c r="BR2" s="2" t="s">
        <v>1</v>
      </c>
      <c r="BS2" s="2" t="s">
        <v>2</v>
      </c>
      <c r="BT2" s="2" t="s">
        <v>3</v>
      </c>
    </row>
    <row r="4" spans="1:81" s="1" customFormat="1" x14ac:dyDescent="0.25">
      <c r="A4" s="5" t="s">
        <v>96</v>
      </c>
    </row>
    <row r="5" spans="1:81" s="1" customFormat="1" x14ac:dyDescent="0.25">
      <c r="A5" s="1" t="s">
        <v>97</v>
      </c>
      <c r="B5" s="9">
        <v>31</v>
      </c>
      <c r="C5" s="1">
        <v>13</v>
      </c>
      <c r="D5" s="1">
        <v>4</v>
      </c>
      <c r="F5" s="9">
        <v>254</v>
      </c>
      <c r="G5" s="1">
        <v>8</v>
      </c>
      <c r="J5" s="1">
        <v>173</v>
      </c>
      <c r="K5" s="1">
        <v>6</v>
      </c>
      <c r="L5" s="1">
        <v>8</v>
      </c>
      <c r="N5" s="1">
        <v>299</v>
      </c>
      <c r="O5" s="1">
        <v>18</v>
      </c>
      <c r="P5" s="1">
        <v>9</v>
      </c>
      <c r="R5" s="1">
        <v>584</v>
      </c>
      <c r="S5" s="1">
        <v>5</v>
      </c>
      <c r="V5" s="1">
        <v>508</v>
      </c>
      <c r="W5" s="1">
        <v>12</v>
      </c>
      <c r="X5" s="1">
        <v>6</v>
      </c>
      <c r="Z5" s="1">
        <v>351</v>
      </c>
      <c r="AA5" s="1">
        <v>4</v>
      </c>
      <c r="AB5" s="1">
        <v>0</v>
      </c>
      <c r="AD5" s="1">
        <v>541</v>
      </c>
      <c r="AE5" s="1">
        <v>14</v>
      </c>
      <c r="AF5" s="1">
        <v>6</v>
      </c>
      <c r="AH5" s="1">
        <v>862</v>
      </c>
      <c r="AI5" s="1">
        <v>15</v>
      </c>
      <c r="AJ5" s="1">
        <v>6</v>
      </c>
      <c r="AL5" s="1">
        <v>717</v>
      </c>
      <c r="AM5" s="1">
        <v>8</v>
      </c>
      <c r="AN5" s="1">
        <v>6</v>
      </c>
      <c r="AP5" s="1">
        <v>790</v>
      </c>
      <c r="AT5" s="1">
        <v>906</v>
      </c>
      <c r="AU5" s="1">
        <v>13</v>
      </c>
      <c r="AV5" s="1">
        <v>4</v>
      </c>
      <c r="AX5" s="1">
        <v>617</v>
      </c>
      <c r="AY5" s="1">
        <v>9</v>
      </c>
      <c r="AZ5" s="1">
        <v>8</v>
      </c>
      <c r="BB5" s="1">
        <v>611</v>
      </c>
      <c r="BC5" s="1">
        <v>3</v>
      </c>
      <c r="BD5" s="1">
        <v>4</v>
      </c>
      <c r="BF5" s="1">
        <v>380</v>
      </c>
      <c r="BJ5" s="1">
        <v>180</v>
      </c>
      <c r="BK5" s="1">
        <v>12</v>
      </c>
      <c r="BL5" s="1">
        <v>2</v>
      </c>
      <c r="BN5" s="1">
        <v>404</v>
      </c>
      <c r="BO5" s="1">
        <v>12</v>
      </c>
      <c r="BP5" s="1">
        <v>2</v>
      </c>
      <c r="BR5" s="1">
        <v>499</v>
      </c>
      <c r="BS5" s="1">
        <v>3</v>
      </c>
      <c r="BT5" s="1">
        <v>10</v>
      </c>
    </row>
    <row r="6" spans="1:81" s="1" customFormat="1" x14ac:dyDescent="0.25">
      <c r="A6" s="1" t="s">
        <v>114</v>
      </c>
      <c r="B6" s="9">
        <v>200</v>
      </c>
      <c r="F6" s="9">
        <v>733</v>
      </c>
      <c r="G6" s="1">
        <v>6</v>
      </c>
      <c r="H6" s="1">
        <v>8</v>
      </c>
      <c r="J6" s="1">
        <v>1000</v>
      </c>
      <c r="N6" s="1">
        <v>1066</v>
      </c>
      <c r="O6" s="1">
        <v>13</v>
      </c>
      <c r="P6" s="1">
        <v>4</v>
      </c>
      <c r="R6" s="1">
        <v>1333</v>
      </c>
      <c r="S6" s="1">
        <v>6</v>
      </c>
      <c r="T6" s="1">
        <v>8</v>
      </c>
      <c r="V6" s="1">
        <v>1500</v>
      </c>
      <c r="Z6" s="1">
        <v>1333</v>
      </c>
      <c r="AA6" s="1">
        <v>6</v>
      </c>
      <c r="AB6" s="1">
        <v>8</v>
      </c>
      <c r="AD6" s="1">
        <v>1566</v>
      </c>
      <c r="AE6" s="1">
        <v>13</v>
      </c>
      <c r="AF6" s="1">
        <v>4</v>
      </c>
      <c r="AH6" s="1">
        <v>1800</v>
      </c>
      <c r="AL6" s="1">
        <v>1900</v>
      </c>
      <c r="AP6" s="1">
        <v>1900</v>
      </c>
      <c r="AT6" s="1">
        <v>1933</v>
      </c>
      <c r="AU6" s="1">
        <v>6</v>
      </c>
      <c r="AV6" s="1">
        <v>8</v>
      </c>
      <c r="AX6" s="1">
        <v>2000</v>
      </c>
      <c r="BB6" s="1">
        <v>2033</v>
      </c>
      <c r="BC6" s="1">
        <v>6</v>
      </c>
      <c r="BD6" s="1">
        <v>8</v>
      </c>
      <c r="BF6" s="1">
        <v>2033</v>
      </c>
      <c r="BG6" s="1">
        <v>6</v>
      </c>
      <c r="BH6" s="1">
        <v>8</v>
      </c>
      <c r="BJ6" s="1">
        <v>1900</v>
      </c>
      <c r="BN6" s="1">
        <v>1800</v>
      </c>
      <c r="BR6" s="1">
        <v>1700</v>
      </c>
    </row>
    <row r="7" spans="1:81" s="1" customFormat="1" x14ac:dyDescent="0.25">
      <c r="A7" s="1" t="s">
        <v>115</v>
      </c>
      <c r="B7" s="9"/>
      <c r="F7" s="9"/>
      <c r="R7" s="1">
        <v>25</v>
      </c>
      <c r="S7" s="1">
        <v>4</v>
      </c>
      <c r="T7" s="1">
        <v>0</v>
      </c>
      <c r="V7" s="1">
        <v>25</v>
      </c>
      <c r="W7" s="1">
        <v>4</v>
      </c>
    </row>
    <row r="8" spans="1:81" s="1" customFormat="1" x14ac:dyDescent="0.25">
      <c r="A8" s="1" t="s">
        <v>28</v>
      </c>
      <c r="B8" s="9"/>
      <c r="F8" s="9"/>
      <c r="N8" s="1">
        <v>200</v>
      </c>
      <c r="R8" s="1">
        <v>200</v>
      </c>
      <c r="V8" s="1">
        <v>200</v>
      </c>
    </row>
    <row r="9" spans="1:81" s="1" customFormat="1" x14ac:dyDescent="0.25">
      <c r="A9" s="1" t="s">
        <v>98</v>
      </c>
      <c r="B9" s="9">
        <v>2981</v>
      </c>
      <c r="C9" s="1">
        <v>8</v>
      </c>
      <c r="D9" s="1">
        <v>8</v>
      </c>
      <c r="F9" s="9">
        <v>1061</v>
      </c>
      <c r="G9" s="1">
        <v>16</v>
      </c>
      <c r="H9" s="1">
        <v>5</v>
      </c>
      <c r="J9" s="1">
        <v>1399</v>
      </c>
      <c r="K9" s="1">
        <v>15</v>
      </c>
      <c r="N9" s="1">
        <v>1682</v>
      </c>
      <c r="P9" s="1">
        <v>3</v>
      </c>
      <c r="R9" s="1">
        <v>968</v>
      </c>
      <c r="S9" s="1">
        <v>18</v>
      </c>
      <c r="T9" s="1">
        <v>3</v>
      </c>
      <c r="V9" s="1">
        <v>638</v>
      </c>
      <c r="W9" s="1">
        <v>3</v>
      </c>
      <c r="X9" s="1">
        <v>2</v>
      </c>
      <c r="Z9" s="1">
        <v>1261</v>
      </c>
      <c r="AA9" s="1">
        <v>9</v>
      </c>
      <c r="AB9" s="1">
        <v>7</v>
      </c>
      <c r="AD9" s="1">
        <v>1138</v>
      </c>
      <c r="AE9" s="1">
        <v>14</v>
      </c>
      <c r="AF9" s="1">
        <v>3</v>
      </c>
      <c r="AH9" s="1">
        <v>1050</v>
      </c>
      <c r="AI9" s="1">
        <v>6</v>
      </c>
      <c r="AL9" s="1">
        <v>1223</v>
      </c>
      <c r="AM9" s="1">
        <v>17</v>
      </c>
      <c r="AN9" s="1">
        <v>9</v>
      </c>
      <c r="AP9" s="1">
        <v>1487</v>
      </c>
      <c r="AQ9" s="1">
        <v>16</v>
      </c>
      <c r="AR9" s="1">
        <v>10</v>
      </c>
      <c r="AT9" s="1">
        <v>1289</v>
      </c>
      <c r="AU9" s="1">
        <v>5</v>
      </c>
      <c r="AV9" s="1">
        <v>11</v>
      </c>
      <c r="AX9" s="1">
        <v>1377</v>
      </c>
      <c r="AY9" s="1">
        <v>10</v>
      </c>
      <c r="AZ9" s="1">
        <v>4</v>
      </c>
      <c r="BB9" s="1">
        <v>1344</v>
      </c>
      <c r="BD9" s="1">
        <v>11</v>
      </c>
      <c r="BF9" s="1">
        <v>1604</v>
      </c>
      <c r="BG9" s="1">
        <v>14</v>
      </c>
      <c r="BH9" s="1">
        <v>2</v>
      </c>
      <c r="BJ9" s="1">
        <v>2023</v>
      </c>
      <c r="BK9" s="1">
        <v>1</v>
      </c>
      <c r="BL9" s="1">
        <v>6</v>
      </c>
      <c r="BN9" s="1">
        <v>1929</v>
      </c>
      <c r="BO9" s="1">
        <v>16</v>
      </c>
      <c r="BP9" s="1">
        <v>8</v>
      </c>
      <c r="BR9" s="1">
        <v>1802</v>
      </c>
      <c r="BS9" s="1">
        <v>8</v>
      </c>
      <c r="BT9" s="1">
        <v>5</v>
      </c>
    </row>
    <row r="10" spans="1:81" s="1" customFormat="1" x14ac:dyDescent="0.25">
      <c r="A10" s="4"/>
    </row>
    <row r="11" spans="1:81" s="1" customFormat="1" x14ac:dyDescent="0.25">
      <c r="B11" s="12">
        <f>SUM(B5:B10)+INT((SUM(C5:C10)+INT(SUM(D5:D10)/12))/20)</f>
        <v>3213</v>
      </c>
      <c r="C11" s="12">
        <f>MOD(SUM(C5:C10)+INT(SUM(D5:D10)/12),20)</f>
        <v>2</v>
      </c>
      <c r="D11" s="12">
        <f>MOD(SUM(D5:D10),12)</f>
        <v>0</v>
      </c>
      <c r="F11" s="12">
        <f>SUM(F5:F10)+INT((SUM(G5:G10)+INT(SUM(H5:H10)/12))/20)</f>
        <v>2049</v>
      </c>
      <c r="G11" s="12">
        <f>MOD(SUM(G5:G10)+INT(SUM(H5:H10)/12),20)</f>
        <v>11</v>
      </c>
      <c r="H11" s="12">
        <f>MOD(SUM(H5:H10),12)</f>
        <v>1</v>
      </c>
      <c r="J11" s="12">
        <f>SUM(J5:J10)+INT((SUM(K5:K10)+INT(SUM(L5:L10)/12))/20)</f>
        <v>2573</v>
      </c>
      <c r="K11" s="12">
        <f>MOD(SUM(K5:K10)+INT(SUM(L5:L10)/12),20)</f>
        <v>1</v>
      </c>
      <c r="L11" s="12">
        <f>MOD(SUM(L5:L10),12)</f>
        <v>8</v>
      </c>
      <c r="M11" s="5"/>
      <c r="N11" s="12">
        <f>SUM(N5:N10)+INT((SUM(O5:O10)+INT(SUM(P5:P10)/12))/20)</f>
        <v>3248</v>
      </c>
      <c r="O11" s="12">
        <f>MOD(SUM(O5:O10)+INT(SUM(P5:P10)/12),20)</f>
        <v>12</v>
      </c>
      <c r="P11" s="12">
        <f>MOD(SUM(P5:P10),12)</f>
        <v>4</v>
      </c>
      <c r="Q11" s="5"/>
      <c r="R11" s="12">
        <f>SUM(R5:R10)+INT((SUM(S5:S10)+INT(SUM(T5:T10)/12))/20)</f>
        <v>3111</v>
      </c>
      <c r="S11" s="12">
        <f>MOD(SUM(S5:S10)+INT(SUM(T5:T10)/12),20)</f>
        <v>13</v>
      </c>
      <c r="T11" s="12">
        <f>MOD(SUM(T5:T10),12)</f>
        <v>11</v>
      </c>
      <c r="U11" s="5"/>
      <c r="V11" s="12">
        <f>SUM(V5:V10)+INT((SUM(W5:W10)+INT(SUM(X5:X10)/12))/20)</f>
        <v>2871</v>
      </c>
      <c r="W11" s="12">
        <f>MOD(SUM(W5:W10)+INT(SUM(X5:X10)/12),20)</f>
        <v>19</v>
      </c>
      <c r="X11" s="12">
        <f>MOD(SUM(X5:X10),12)</f>
        <v>8</v>
      </c>
      <c r="Y11" s="5"/>
      <c r="Z11" s="12">
        <f>SUM(Z5:Z10)+INT((SUM(AA5:AA10)+INT(SUM(AB5:AB10)/12))/20)</f>
        <v>2946</v>
      </c>
      <c r="AA11" s="12">
        <f>MOD(SUM(AA5:AA10)+INT(SUM(AB5:AB10)/12),20)</f>
        <v>0</v>
      </c>
      <c r="AB11" s="12">
        <f>MOD(SUM(AB5:AB10),12)</f>
        <v>3</v>
      </c>
      <c r="AC11" s="5"/>
      <c r="AD11" s="12">
        <f>SUM(AD5:AD10)+INT((SUM(AE5:AE10)+INT(SUM(AF5:AF10)/12))/20)</f>
        <v>3247</v>
      </c>
      <c r="AE11" s="12">
        <f>MOD(SUM(AE5:AE10)+INT(SUM(AF5:AF10)/12),20)</f>
        <v>2</v>
      </c>
      <c r="AF11" s="12">
        <f>MOD(SUM(AF5:AF10),12)</f>
        <v>1</v>
      </c>
      <c r="AG11" s="5"/>
      <c r="AH11" s="12">
        <f>SUM(AH5:AH10)+INT((SUM(AI5:AI10)+INT(SUM(AJ5:AJ10)/12))/20)</f>
        <v>3713</v>
      </c>
      <c r="AI11" s="12">
        <f>MOD(SUM(AI5:AI10)+INT(SUM(AJ5:AJ10)/12),20)</f>
        <v>1</v>
      </c>
      <c r="AJ11" s="12">
        <f>MOD(SUM(AJ5:AJ10),12)</f>
        <v>6</v>
      </c>
      <c r="AK11" s="5"/>
      <c r="AL11" s="12">
        <f>SUM(AL5:AL10)+INT((SUM(AM5:AM10)+INT(SUM(AN5:AN10)/12))/20)</f>
        <v>3841</v>
      </c>
      <c r="AM11" s="12">
        <f>MOD(SUM(AM5:AM10)+INT(SUM(AN5:AN10)/12),20)</f>
        <v>6</v>
      </c>
      <c r="AN11" s="12">
        <f>MOD(SUM(AN5:AN10),12)</f>
        <v>3</v>
      </c>
      <c r="AO11" s="5"/>
      <c r="AP11" s="12">
        <f>SUM(AP5:AP10)+INT((SUM(AQ5:AQ10)+INT(SUM(AR5:AR10)/12))/20)</f>
        <v>4177</v>
      </c>
      <c r="AQ11" s="12">
        <f>MOD(SUM(AQ5:AQ10)+INT(SUM(AR5:AR10)/12),20)</f>
        <v>16</v>
      </c>
      <c r="AR11" s="12">
        <f>MOD(SUM(AR5:AR10),12)</f>
        <v>10</v>
      </c>
      <c r="AS11" s="5"/>
      <c r="AT11" s="12">
        <f>SUM(AT5:AT10)+INT((SUM(AU5:AU10)+INT(SUM(AV5:AV10)/12))/20)</f>
        <v>4129</v>
      </c>
      <c r="AU11" s="12">
        <f>MOD(SUM(AU5:AU10)+INT(SUM(AV5:AV10)/12),20)</f>
        <v>5</v>
      </c>
      <c r="AV11" s="12">
        <f>MOD(SUM(AV5:AV10),12)</f>
        <v>11</v>
      </c>
      <c r="AW11" s="5"/>
      <c r="AX11" s="12">
        <f>SUM(AX5:AX10)+INT((SUM(AY5:AY10)+INT(SUM(AZ5:AZ10)/12))/20)</f>
        <v>3995</v>
      </c>
      <c r="AY11" s="12">
        <f>MOD(SUM(AY5:AY10)+INT(SUM(AZ5:AZ10)/12),20)</f>
        <v>0</v>
      </c>
      <c r="AZ11" s="12">
        <f>MOD(SUM(AZ5:AZ10),12)</f>
        <v>0</v>
      </c>
      <c r="BA11" s="5"/>
      <c r="BB11" s="12">
        <f>SUM(BB5:BB10)+INT((SUM(BC5:BC10)+INT(SUM(BD5:BD10)/12))/20)</f>
        <v>3988</v>
      </c>
      <c r="BC11" s="12">
        <f>MOD(SUM(BC5:BC10)+INT(SUM(BD5:BD10)/12),20)</f>
        <v>10</v>
      </c>
      <c r="BD11" s="12">
        <f>MOD(SUM(BD5:BD10),12)</f>
        <v>11</v>
      </c>
      <c r="BE11" s="5"/>
      <c r="BF11" s="12">
        <f>SUM(BF5:BF10)+INT((SUM(BG5:BG10)+INT(SUM(BH5:BH10)/12))/20)</f>
        <v>4018</v>
      </c>
      <c r="BG11" s="12">
        <f>MOD(SUM(BG5:BG10)+INT(SUM(BH5:BH10)/12),20)</f>
        <v>0</v>
      </c>
      <c r="BH11" s="12">
        <f>MOD(SUM(BH5:BH10),12)</f>
        <v>10</v>
      </c>
      <c r="BI11" s="5"/>
      <c r="BJ11" s="12">
        <f>SUM(BJ5:BJ10)+INT((SUM(BK5:BK10)+INT(SUM(BL5:BL10)/12))/20)</f>
        <v>4103</v>
      </c>
      <c r="BK11" s="12">
        <f>MOD(SUM(BK5:BK10)+INT(SUM(BL5:BL10)/12),20)</f>
        <v>13</v>
      </c>
      <c r="BL11" s="12">
        <f>MOD(SUM(BL5:BL10),12)</f>
        <v>8</v>
      </c>
      <c r="BM11" s="5"/>
      <c r="BN11" s="12">
        <f>SUM(BN5:BN10)+INT((SUM(BO5:BO10)+INT(SUM(BP5:BP10)/12))/20)</f>
        <v>4134</v>
      </c>
      <c r="BO11" s="12">
        <f>MOD(SUM(BO5:BO10)+INT(SUM(BP5:BP10)/12),20)</f>
        <v>8</v>
      </c>
      <c r="BP11" s="12">
        <f>MOD(SUM(BP5:BP10),12)</f>
        <v>10</v>
      </c>
      <c r="BQ11" s="5"/>
      <c r="BR11" s="12">
        <f>SUM(BR5:BR10)+INT((SUM(BS5:BS10)+INT(SUM(BT5:BT10)/12))/20)</f>
        <v>4001</v>
      </c>
      <c r="BS11" s="12">
        <f>MOD(SUM(BS5:BS10)+INT(SUM(BT5:BT10)/12),20)</f>
        <v>12</v>
      </c>
      <c r="BT11" s="12">
        <f>MOD(SUM(BT5:BT10),12)</f>
        <v>3</v>
      </c>
      <c r="BU11" s="5"/>
      <c r="BV11" s="5"/>
      <c r="BW11" s="5"/>
      <c r="BX11" s="5"/>
      <c r="BY11" s="5"/>
      <c r="BZ11" s="5"/>
      <c r="CA11" s="5"/>
      <c r="CB11" s="5"/>
      <c r="CC11" s="5"/>
    </row>
    <row r="12" spans="1:81" s="1" customFormat="1" x14ac:dyDescent="0.25"/>
    <row r="13" spans="1:81" s="1" customFormat="1" x14ac:dyDescent="0.25"/>
    <row r="14" spans="1:81" s="1" customFormat="1" x14ac:dyDescent="0.25"/>
    <row r="15" spans="1:81" s="1" customFormat="1" x14ac:dyDescent="0.25"/>
    <row r="16" spans="1:81" s="1" customFormat="1" x14ac:dyDescent="0.25">
      <c r="A16" s="1" t="s">
        <v>121</v>
      </c>
      <c r="B16" s="1">
        <v>2352</v>
      </c>
      <c r="D16" s="1">
        <v>3</v>
      </c>
    </row>
    <row r="17" spans="1:72" s="1" customFormat="1" x14ac:dyDescent="0.25">
      <c r="A17" s="1" t="s">
        <v>119</v>
      </c>
      <c r="B17" s="1">
        <v>101</v>
      </c>
      <c r="C17" s="1">
        <v>5</v>
      </c>
      <c r="F17" s="1">
        <v>135</v>
      </c>
      <c r="J17" s="1">
        <v>135</v>
      </c>
      <c r="N17" s="1">
        <v>101</v>
      </c>
      <c r="O17" s="1">
        <v>5</v>
      </c>
    </row>
    <row r="18" spans="1:72" s="1" customFormat="1" x14ac:dyDescent="0.25">
      <c r="A18" s="1" t="s">
        <v>99</v>
      </c>
      <c r="B18" s="1">
        <v>50</v>
      </c>
      <c r="D18" s="1">
        <v>7</v>
      </c>
      <c r="F18" s="1">
        <v>51</v>
      </c>
      <c r="G18" s="1">
        <v>9</v>
      </c>
      <c r="H18" s="1">
        <v>10</v>
      </c>
      <c r="J18" s="1">
        <v>60</v>
      </c>
      <c r="K18" s="1">
        <v>3</v>
      </c>
      <c r="L18" s="1">
        <v>6</v>
      </c>
      <c r="N18" s="1">
        <v>66</v>
      </c>
      <c r="O18" s="1">
        <v>15</v>
      </c>
      <c r="P18" s="1">
        <v>4</v>
      </c>
      <c r="R18" s="1">
        <v>187</v>
      </c>
      <c r="S18" s="1">
        <v>13</v>
      </c>
      <c r="T18" s="1">
        <v>6</v>
      </c>
      <c r="V18" s="1">
        <v>241</v>
      </c>
      <c r="W18" s="1">
        <v>18</v>
      </c>
      <c r="X18" s="1">
        <v>11</v>
      </c>
      <c r="Z18" s="1">
        <v>265</v>
      </c>
      <c r="AA18" s="1">
        <v>18</v>
      </c>
      <c r="AB18" s="1">
        <v>6</v>
      </c>
      <c r="AD18" s="1">
        <v>282</v>
      </c>
      <c r="AF18" s="1">
        <v>6</v>
      </c>
      <c r="AH18" s="1">
        <v>400</v>
      </c>
      <c r="AJ18" s="1">
        <v>1</v>
      </c>
      <c r="AL18" s="1">
        <v>508</v>
      </c>
      <c r="AM18" s="1">
        <v>9</v>
      </c>
      <c r="AN18" s="1">
        <v>2</v>
      </c>
      <c r="AP18" s="1">
        <v>533</v>
      </c>
      <c r="AQ18" s="1">
        <v>7</v>
      </c>
      <c r="AR18" s="1">
        <v>2</v>
      </c>
      <c r="AT18" s="1">
        <v>534</v>
      </c>
      <c r="AU18" s="1">
        <v>7</v>
      </c>
      <c r="AV18" s="1">
        <v>5</v>
      </c>
      <c r="AX18" s="1">
        <v>495</v>
      </c>
      <c r="AY18" s="1">
        <v>19</v>
      </c>
      <c r="AZ18" s="1">
        <v>11</v>
      </c>
      <c r="BB18" s="1">
        <v>492</v>
      </c>
      <c r="BC18" s="1">
        <v>3</v>
      </c>
      <c r="BD18" s="1">
        <v>2</v>
      </c>
      <c r="BF18" s="1">
        <v>500</v>
      </c>
      <c r="BG18" s="1">
        <v>7</v>
      </c>
      <c r="BH18" s="1">
        <v>2</v>
      </c>
      <c r="BJ18" s="1">
        <v>526</v>
      </c>
      <c r="BK18" s="1">
        <v>4</v>
      </c>
      <c r="BL18" s="1">
        <v>9</v>
      </c>
      <c r="BN18" s="1">
        <v>540</v>
      </c>
      <c r="BO18" s="1">
        <v>10</v>
      </c>
      <c r="BP18" s="1">
        <v>2</v>
      </c>
      <c r="BR18" s="1">
        <v>574</v>
      </c>
      <c r="BS18" s="1">
        <v>17</v>
      </c>
      <c r="BT18" s="1">
        <v>2</v>
      </c>
    </row>
    <row r="19" spans="1:72" s="1" customFormat="1" x14ac:dyDescent="0.25">
      <c r="A19" s="1" t="s">
        <v>100</v>
      </c>
      <c r="B19" s="1">
        <v>1</v>
      </c>
      <c r="C19" s="1">
        <v>12</v>
      </c>
      <c r="F19" s="1">
        <v>10</v>
      </c>
      <c r="G19" s="1">
        <v>5</v>
      </c>
      <c r="H19" s="1">
        <v>9</v>
      </c>
      <c r="J19" s="1">
        <v>5</v>
      </c>
      <c r="K19" s="1">
        <v>2</v>
      </c>
      <c r="L19" s="1">
        <v>9</v>
      </c>
      <c r="N19" s="1">
        <v>8</v>
      </c>
      <c r="O19" s="1">
        <v>15</v>
      </c>
      <c r="P19" s="1">
        <v>9</v>
      </c>
      <c r="R19" s="1">
        <v>39</v>
      </c>
      <c r="S19" s="1">
        <v>14</v>
      </c>
      <c r="T19" s="1">
        <v>3</v>
      </c>
      <c r="V19" s="1">
        <v>45</v>
      </c>
      <c r="W19" s="1">
        <v>13</v>
      </c>
      <c r="X19" s="1">
        <v>9</v>
      </c>
      <c r="Z19" s="1">
        <v>47</v>
      </c>
      <c r="AA19" s="1">
        <v>18</v>
      </c>
      <c r="AB19" s="1">
        <v>3</v>
      </c>
      <c r="AD19" s="1">
        <v>50</v>
      </c>
      <c r="AE19" s="1">
        <v>14</v>
      </c>
      <c r="AF19" s="1">
        <v>9</v>
      </c>
      <c r="AH19" s="1">
        <v>52</v>
      </c>
      <c r="AJ19" s="1">
        <v>9</v>
      </c>
      <c r="AL19" s="1">
        <v>61</v>
      </c>
      <c r="AM19" s="1">
        <v>1</v>
      </c>
      <c r="AN19" s="1">
        <v>9</v>
      </c>
      <c r="AP19" s="1">
        <v>64</v>
      </c>
      <c r="AQ19" s="1">
        <v>7</v>
      </c>
      <c r="AR19" s="1">
        <v>5</v>
      </c>
      <c r="AT19" s="1">
        <v>64</v>
      </c>
      <c r="AU19" s="1">
        <v>7</v>
      </c>
      <c r="AV19" s="1">
        <v>5</v>
      </c>
      <c r="AX19" s="1">
        <v>67</v>
      </c>
      <c r="AY19" s="1">
        <v>2</v>
      </c>
      <c r="AZ19" s="1">
        <v>5</v>
      </c>
      <c r="BB19" s="1">
        <v>72</v>
      </c>
      <c r="BC19" s="1">
        <v>2</v>
      </c>
      <c r="BD19" s="1">
        <v>5</v>
      </c>
      <c r="BF19" s="1">
        <v>71</v>
      </c>
      <c r="BG19" s="1">
        <v>18</v>
      </c>
      <c r="BH19" s="1">
        <v>8</v>
      </c>
      <c r="BJ19" s="1">
        <v>71</v>
      </c>
      <c r="BK19" s="1">
        <v>6</v>
      </c>
      <c r="BL19" s="1">
        <v>5</v>
      </c>
      <c r="BN19" s="1">
        <v>69</v>
      </c>
      <c r="BO19" s="1">
        <v>8</v>
      </c>
      <c r="BP19" s="1">
        <v>8</v>
      </c>
      <c r="BR19" s="1">
        <v>69</v>
      </c>
      <c r="BS19" s="1">
        <v>8</v>
      </c>
      <c r="BT19" s="1">
        <v>8</v>
      </c>
    </row>
    <row r="20" spans="1:72" s="1" customFormat="1" x14ac:dyDescent="0.25">
      <c r="A20" s="1" t="s">
        <v>101</v>
      </c>
      <c r="B20" s="1">
        <v>44</v>
      </c>
      <c r="C20" s="1">
        <v>1</v>
      </c>
      <c r="D20" s="1">
        <v>3</v>
      </c>
      <c r="F20" s="1">
        <v>92</v>
      </c>
      <c r="G20" s="1">
        <v>3</v>
      </c>
      <c r="H20" s="1">
        <v>4</v>
      </c>
      <c r="J20" s="1">
        <v>68</v>
      </c>
      <c r="K20" s="1">
        <v>14</v>
      </c>
      <c r="L20" s="1">
        <v>2</v>
      </c>
      <c r="N20" s="1">
        <v>75</v>
      </c>
      <c r="O20" s="1">
        <v>12</v>
      </c>
      <c r="R20" s="1">
        <v>235</v>
      </c>
      <c r="S20" s="1">
        <v>15</v>
      </c>
      <c r="T20" s="1">
        <v>2</v>
      </c>
      <c r="V20" s="1">
        <v>270</v>
      </c>
      <c r="W20" s="1">
        <v>18</v>
      </c>
      <c r="X20" s="1">
        <v>5</v>
      </c>
      <c r="Z20" s="1">
        <v>270</v>
      </c>
      <c r="AA20" s="1">
        <v>10</v>
      </c>
      <c r="AB20" s="1">
        <v>1</v>
      </c>
      <c r="AD20" s="1">
        <v>255</v>
      </c>
      <c r="AE20" s="1">
        <v>6</v>
      </c>
      <c r="AF20" s="1">
        <v>2</v>
      </c>
      <c r="AH20" s="1">
        <v>336</v>
      </c>
      <c r="AI20" s="1">
        <v>18</v>
      </c>
      <c r="AJ20" s="1">
        <v>8</v>
      </c>
      <c r="AL20" s="1">
        <v>342</v>
      </c>
      <c r="AM20" s="1">
        <v>15</v>
      </c>
      <c r="AN20" s="1">
        <v>9</v>
      </c>
      <c r="AP20" s="1">
        <v>429</v>
      </c>
      <c r="AQ20" s="1">
        <v>9</v>
      </c>
      <c r="AR20" s="1">
        <v>5</v>
      </c>
      <c r="AT20" s="1">
        <v>404</v>
      </c>
      <c r="AU20" s="1">
        <v>11</v>
      </c>
      <c r="AV20" s="1">
        <v>8</v>
      </c>
      <c r="AX20" s="1">
        <v>375</v>
      </c>
      <c r="AY20" s="1">
        <v>13</v>
      </c>
      <c r="AZ20" s="1">
        <v>2</v>
      </c>
      <c r="BB20" s="1">
        <v>326</v>
      </c>
      <c r="BC20" s="1">
        <v>16</v>
      </c>
      <c r="BD20" s="1">
        <v>2</v>
      </c>
      <c r="BF20" s="1">
        <v>376</v>
      </c>
      <c r="BG20" s="1">
        <v>2</v>
      </c>
      <c r="BH20" s="1">
        <v>4</v>
      </c>
      <c r="BJ20" s="1">
        <v>358</v>
      </c>
      <c r="BK20" s="1">
        <v>5</v>
      </c>
      <c r="BL20" s="1">
        <v>9</v>
      </c>
      <c r="BN20" s="1">
        <v>344</v>
      </c>
      <c r="BO20" s="1">
        <v>14</v>
      </c>
      <c r="BP20" s="1">
        <v>6</v>
      </c>
      <c r="BR20" s="1">
        <v>332</v>
      </c>
      <c r="BS20" s="1">
        <v>8</v>
      </c>
      <c r="BT20" s="1">
        <v>9</v>
      </c>
    </row>
    <row r="21" spans="1:72" s="1" customFormat="1" x14ac:dyDescent="0.25">
      <c r="A21" s="1" t="s">
        <v>120</v>
      </c>
      <c r="B21" s="1">
        <v>10</v>
      </c>
      <c r="C21" s="1">
        <v>2</v>
      </c>
      <c r="F21" s="1">
        <v>12</v>
      </c>
      <c r="G21" s="1">
        <v>11</v>
      </c>
      <c r="H21" s="1">
        <v>3</v>
      </c>
      <c r="J21" s="1">
        <v>10</v>
      </c>
      <c r="K21" s="1">
        <v>8</v>
      </c>
      <c r="L21" s="1">
        <v>6</v>
      </c>
      <c r="N21" s="1">
        <v>8</v>
      </c>
      <c r="O21" s="1">
        <v>18</v>
      </c>
    </row>
    <row r="22" spans="1:72" s="1" customFormat="1" x14ac:dyDescent="0.25">
      <c r="A22" s="1" t="s">
        <v>124</v>
      </c>
      <c r="B22" s="1">
        <v>174</v>
      </c>
      <c r="C22" s="1">
        <v>19</v>
      </c>
      <c r="D22" s="1">
        <v>8</v>
      </c>
      <c r="F22" s="1">
        <v>429</v>
      </c>
      <c r="G22" s="1">
        <v>5</v>
      </c>
      <c r="J22" s="1">
        <v>528</v>
      </c>
      <c r="K22" s="1">
        <v>7</v>
      </c>
      <c r="L22" s="1">
        <v>6</v>
      </c>
      <c r="N22" s="1">
        <v>442</v>
      </c>
      <c r="P22" s="1">
        <v>10</v>
      </c>
      <c r="R22" s="1">
        <v>443</v>
      </c>
      <c r="S22" s="1">
        <v>11</v>
      </c>
      <c r="T22" s="1">
        <v>5</v>
      </c>
      <c r="V22" s="1">
        <v>442</v>
      </c>
      <c r="W22" s="1">
        <v>7</v>
      </c>
      <c r="X22" s="1">
        <v>6</v>
      </c>
    </row>
    <row r="23" spans="1:72" s="1" customFormat="1" x14ac:dyDescent="0.25">
      <c r="A23" s="1" t="s">
        <v>125</v>
      </c>
      <c r="J23" s="1">
        <v>25</v>
      </c>
      <c r="N23" s="1">
        <v>46</v>
      </c>
      <c r="O23" s="1">
        <v>13</v>
      </c>
      <c r="P23" s="1">
        <v>4</v>
      </c>
      <c r="R23" s="1">
        <v>125</v>
      </c>
      <c r="V23" s="1">
        <v>120</v>
      </c>
      <c r="Z23" s="1">
        <v>621</v>
      </c>
      <c r="AA23" s="1">
        <v>7</v>
      </c>
      <c r="AB23" s="1">
        <v>8</v>
      </c>
      <c r="AD23" s="1">
        <v>798</v>
      </c>
      <c r="AH23" s="1">
        <v>827</v>
      </c>
      <c r="AI23" s="1">
        <v>11</v>
      </c>
      <c r="AL23" s="1">
        <v>840</v>
      </c>
      <c r="AM23" s="1">
        <v>10</v>
      </c>
      <c r="AN23" s="1">
        <v>8</v>
      </c>
      <c r="AP23" s="1">
        <v>873</v>
      </c>
      <c r="AQ23" s="1">
        <v>13</v>
      </c>
      <c r="AR23" s="1">
        <v>8</v>
      </c>
      <c r="AT23" s="1">
        <v>905</v>
      </c>
      <c r="AU23" s="1">
        <v>14</v>
      </c>
      <c r="AV23" s="1">
        <v>6</v>
      </c>
      <c r="AX23" s="1">
        <v>905</v>
      </c>
      <c r="AY23" s="1">
        <v>15</v>
      </c>
      <c r="AZ23" s="1">
        <v>6</v>
      </c>
      <c r="BB23" s="1">
        <v>898</v>
      </c>
      <c r="BC23" s="1">
        <v>16</v>
      </c>
      <c r="BD23" s="1">
        <v>9</v>
      </c>
      <c r="BF23" s="1">
        <v>893</v>
      </c>
      <c r="BG23" s="1">
        <v>3</v>
      </c>
      <c r="BH23" s="1">
        <v>2</v>
      </c>
      <c r="BJ23" s="1">
        <v>885</v>
      </c>
      <c r="BK23" s="1">
        <v>0</v>
      </c>
      <c r="BL23" s="1">
        <v>11</v>
      </c>
      <c r="BN23" s="1">
        <v>880</v>
      </c>
      <c r="BO23" s="1">
        <v>3</v>
      </c>
      <c r="BP23" s="1">
        <v>10</v>
      </c>
      <c r="BR23" s="1">
        <v>857</v>
      </c>
      <c r="BS23" s="1">
        <v>7</v>
      </c>
      <c r="BT23" s="1">
        <v>2</v>
      </c>
    </row>
    <row r="24" spans="1:72" s="1" customFormat="1" x14ac:dyDescent="0.25">
      <c r="A24" s="1" t="s">
        <v>102</v>
      </c>
      <c r="N24" s="1">
        <v>123</v>
      </c>
      <c r="R24" s="1">
        <v>72</v>
      </c>
      <c r="V24" s="1">
        <v>72</v>
      </c>
      <c r="Z24" s="1">
        <v>69</v>
      </c>
      <c r="AD24" s="1">
        <v>86</v>
      </c>
      <c r="AH24" s="1">
        <v>92</v>
      </c>
      <c r="AI24" s="1">
        <v>16</v>
      </c>
      <c r="AL24" s="1">
        <v>89</v>
      </c>
      <c r="AM24" s="1">
        <v>1</v>
      </c>
      <c r="AP24" s="1">
        <v>89</v>
      </c>
      <c r="AQ24" s="1">
        <v>1</v>
      </c>
      <c r="AT24" s="1">
        <v>89</v>
      </c>
      <c r="AU24" s="1">
        <v>1</v>
      </c>
      <c r="AX24" s="1">
        <v>89</v>
      </c>
      <c r="AY24" s="1">
        <v>1</v>
      </c>
      <c r="BB24" s="1">
        <v>89</v>
      </c>
      <c r="BC24" s="1">
        <v>1</v>
      </c>
      <c r="BF24" s="1">
        <v>89</v>
      </c>
      <c r="BG24" s="1">
        <v>1</v>
      </c>
      <c r="BJ24" s="1">
        <v>89</v>
      </c>
      <c r="BK24" s="1">
        <v>1</v>
      </c>
      <c r="BL24" s="1">
        <v>0</v>
      </c>
      <c r="BN24" s="1">
        <v>89</v>
      </c>
      <c r="BO24" s="1">
        <v>1</v>
      </c>
      <c r="BR24" s="1">
        <v>89</v>
      </c>
      <c r="BS24" s="1">
        <v>1</v>
      </c>
    </row>
    <row r="25" spans="1:72" s="1" customFormat="1" x14ac:dyDescent="0.25">
      <c r="A25" s="1" t="s">
        <v>103</v>
      </c>
      <c r="B25" s="1">
        <v>63</v>
      </c>
      <c r="C25" s="1">
        <v>6</v>
      </c>
      <c r="F25" s="1">
        <v>136</v>
      </c>
      <c r="G25" s="1">
        <v>16</v>
      </c>
      <c r="J25" s="1">
        <v>314</v>
      </c>
      <c r="K25" s="1">
        <v>18</v>
      </c>
      <c r="L25" s="1">
        <v>6</v>
      </c>
      <c r="N25" s="1">
        <v>392</v>
      </c>
      <c r="O25" s="1">
        <v>4</v>
      </c>
      <c r="P25" s="1">
        <v>8</v>
      </c>
      <c r="R25" s="1">
        <v>537</v>
      </c>
      <c r="S25" s="1">
        <v>13</v>
      </c>
      <c r="T25" s="1">
        <v>2</v>
      </c>
      <c r="V25" s="1">
        <v>354</v>
      </c>
      <c r="W25" s="1">
        <v>10</v>
      </c>
      <c r="X25" s="1">
        <v>7</v>
      </c>
      <c r="Z25" s="1">
        <v>435</v>
      </c>
      <c r="AA25" s="1">
        <v>15</v>
      </c>
      <c r="AB25" s="1">
        <v>3</v>
      </c>
      <c r="AD25" s="1">
        <v>565</v>
      </c>
      <c r="AE25" s="1">
        <v>1</v>
      </c>
      <c r="AF25" s="1">
        <v>6</v>
      </c>
      <c r="AH25" s="1">
        <v>656</v>
      </c>
      <c r="AI25" s="1">
        <v>3</v>
      </c>
      <c r="AJ25" s="1">
        <v>3</v>
      </c>
      <c r="AL25" s="1">
        <v>596</v>
      </c>
      <c r="AM25" s="1">
        <v>2</v>
      </c>
      <c r="AP25" s="1">
        <v>675</v>
      </c>
      <c r="AQ25" s="1">
        <v>7</v>
      </c>
      <c r="AR25" s="1">
        <v>9</v>
      </c>
      <c r="AT25" s="1">
        <v>608</v>
      </c>
      <c r="AU25" s="1">
        <v>14</v>
      </c>
      <c r="AX25" s="1">
        <v>591</v>
      </c>
      <c r="AY25" s="1">
        <v>10</v>
      </c>
      <c r="BB25" s="1">
        <v>559</v>
      </c>
      <c r="BC25" s="1">
        <v>11</v>
      </c>
      <c r="BD25" s="1">
        <v>4</v>
      </c>
      <c r="BF25" s="1">
        <v>570</v>
      </c>
      <c r="BG25" s="1">
        <v>19</v>
      </c>
      <c r="BH25" s="1">
        <v>8</v>
      </c>
      <c r="BJ25" s="1">
        <v>624</v>
      </c>
      <c r="BK25" s="1">
        <v>15</v>
      </c>
      <c r="BL25" s="1">
        <v>6</v>
      </c>
      <c r="BN25" s="1">
        <v>539</v>
      </c>
      <c r="BO25" s="1">
        <v>10</v>
      </c>
      <c r="BP25" s="1">
        <v>4</v>
      </c>
      <c r="BR25" s="1">
        <v>595</v>
      </c>
      <c r="BS25" s="1">
        <v>13</v>
      </c>
    </row>
    <row r="26" spans="1:72" s="1" customFormat="1" x14ac:dyDescent="0.25">
      <c r="A26" s="1" t="s">
        <v>104</v>
      </c>
      <c r="R26" s="1">
        <v>649</v>
      </c>
      <c r="S26" s="1">
        <v>4</v>
      </c>
      <c r="T26" s="1">
        <v>5</v>
      </c>
      <c r="V26" s="1">
        <v>323</v>
      </c>
      <c r="W26" s="1">
        <v>7</v>
      </c>
      <c r="X26" s="1">
        <v>11</v>
      </c>
      <c r="Z26" s="1">
        <v>284</v>
      </c>
      <c r="AA26" s="1">
        <v>6</v>
      </c>
      <c r="AB26" s="1">
        <v>9</v>
      </c>
      <c r="AD26" s="1">
        <v>253</v>
      </c>
      <c r="AF26" s="1">
        <v>4</v>
      </c>
      <c r="AH26" s="1">
        <v>342</v>
      </c>
      <c r="AI26" s="1">
        <v>4</v>
      </c>
      <c r="AJ26" s="1">
        <v>6</v>
      </c>
      <c r="AL26" s="1">
        <v>366</v>
      </c>
      <c r="AM26" s="1">
        <v>12</v>
      </c>
      <c r="AN26" s="1">
        <v>7</v>
      </c>
      <c r="AP26" s="1">
        <v>364</v>
      </c>
      <c r="AQ26" s="1">
        <v>13</v>
      </c>
      <c r="AR26" s="1">
        <v>9</v>
      </c>
      <c r="AT26" s="1">
        <v>354</v>
      </c>
      <c r="AU26" s="1">
        <v>9</v>
      </c>
      <c r="AX26" s="1">
        <v>335</v>
      </c>
      <c r="AY26" s="1">
        <v>1</v>
      </c>
      <c r="AZ26" s="1">
        <v>6</v>
      </c>
      <c r="BB26" s="1">
        <v>348</v>
      </c>
      <c r="BC26" s="1">
        <v>2</v>
      </c>
      <c r="BD26" s="1">
        <v>11</v>
      </c>
      <c r="BF26" s="1">
        <v>348</v>
      </c>
      <c r="BG26" s="1">
        <v>12</v>
      </c>
      <c r="BH26" s="1">
        <v>10</v>
      </c>
      <c r="BJ26" s="1">
        <v>343</v>
      </c>
      <c r="BK26" s="1">
        <v>14</v>
      </c>
      <c r="BL26" s="1">
        <v>9</v>
      </c>
      <c r="BN26" s="20">
        <v>305</v>
      </c>
      <c r="BO26" s="20">
        <v>15</v>
      </c>
      <c r="BP26" s="20">
        <v>6</v>
      </c>
      <c r="BR26" s="20">
        <v>342</v>
      </c>
      <c r="BS26" s="20">
        <v>10</v>
      </c>
      <c r="BT26" s="20">
        <v>9</v>
      </c>
    </row>
    <row r="27" spans="1:72" s="1" customFormat="1" x14ac:dyDescent="0.25">
      <c r="A27" s="1" t="s">
        <v>116</v>
      </c>
      <c r="B27" s="1">
        <v>101</v>
      </c>
      <c r="C27" s="1">
        <v>19</v>
      </c>
      <c r="F27" s="1">
        <v>167</v>
      </c>
      <c r="G27" s="1">
        <v>5</v>
      </c>
      <c r="H27" s="1">
        <v>6</v>
      </c>
      <c r="J27" s="1">
        <v>180</v>
      </c>
      <c r="K27" s="1">
        <v>10</v>
      </c>
      <c r="N27" s="1">
        <v>153</v>
      </c>
      <c r="O27" s="1">
        <v>14</v>
      </c>
      <c r="R27" s="1">
        <v>570</v>
      </c>
      <c r="S27" s="1">
        <v>16</v>
      </c>
      <c r="T27" s="1">
        <v>6</v>
      </c>
      <c r="V27" s="1">
        <v>701</v>
      </c>
      <c r="X27" s="1">
        <v>4</v>
      </c>
      <c r="Z27" s="1">
        <v>679</v>
      </c>
      <c r="AA27" s="1">
        <v>1</v>
      </c>
      <c r="AB27" s="1">
        <v>0</v>
      </c>
      <c r="AD27" s="1">
        <v>690</v>
      </c>
      <c r="AE27" s="1">
        <v>16</v>
      </c>
      <c r="AH27" s="1">
        <v>734</v>
      </c>
      <c r="AI27" s="1">
        <v>7</v>
      </c>
      <c r="AJ27" s="1">
        <v>1</v>
      </c>
      <c r="AL27" s="1">
        <v>737</v>
      </c>
      <c r="AM27" s="1">
        <v>12</v>
      </c>
      <c r="AP27" s="1">
        <v>778</v>
      </c>
      <c r="AQ27" s="1">
        <v>4</v>
      </c>
      <c r="AR27" s="1">
        <v>9</v>
      </c>
      <c r="AT27" s="1">
        <v>780</v>
      </c>
      <c r="AU27" s="1">
        <v>5</v>
      </c>
      <c r="AV27" s="1">
        <v>2</v>
      </c>
      <c r="AX27" s="1">
        <v>770</v>
      </c>
      <c r="AY27" s="1">
        <v>14</v>
      </c>
      <c r="BB27" s="1">
        <v>795</v>
      </c>
      <c r="BC27" s="1">
        <v>2</v>
      </c>
      <c r="BD27" s="1">
        <v>4</v>
      </c>
      <c r="BF27" s="1">
        <v>799</v>
      </c>
      <c r="BG27" s="1">
        <v>7</v>
      </c>
      <c r="BH27" s="1">
        <v>9</v>
      </c>
      <c r="BJ27" s="1">
        <v>788</v>
      </c>
      <c r="BK27" s="1">
        <v>1</v>
      </c>
      <c r="BL27" s="1">
        <v>2</v>
      </c>
      <c r="BN27" s="20">
        <v>784</v>
      </c>
      <c r="BO27" s="20">
        <v>17</v>
      </c>
      <c r="BP27" s="20">
        <v>3</v>
      </c>
      <c r="BR27" s="20">
        <v>791</v>
      </c>
      <c r="BS27" s="20">
        <v>2</v>
      </c>
      <c r="BT27" s="20">
        <v>8</v>
      </c>
    </row>
    <row r="28" spans="1:72" s="1" customFormat="1" x14ac:dyDescent="0.25">
      <c r="A28" s="1" t="s">
        <v>105</v>
      </c>
      <c r="R28" s="1">
        <v>11</v>
      </c>
      <c r="S28" s="1">
        <v>5</v>
      </c>
      <c r="T28" s="1">
        <v>8</v>
      </c>
      <c r="V28" s="1">
        <v>22</v>
      </c>
      <c r="W28" s="1">
        <v>8</v>
      </c>
      <c r="X28" s="1">
        <v>4</v>
      </c>
      <c r="Z28" s="1">
        <v>26</v>
      </c>
      <c r="AA28" s="1">
        <v>5</v>
      </c>
      <c r="AB28" s="1">
        <v>4</v>
      </c>
      <c r="AD28" s="1">
        <v>26</v>
      </c>
      <c r="AE28" s="1">
        <v>6</v>
      </c>
      <c r="AF28" s="1">
        <v>5</v>
      </c>
      <c r="AH28" s="1">
        <v>34</v>
      </c>
      <c r="AI28" s="1">
        <v>17</v>
      </c>
      <c r="AJ28" s="1">
        <v>8</v>
      </c>
      <c r="AL28" s="1">
        <v>38</v>
      </c>
      <c r="AM28" s="1">
        <v>6</v>
      </c>
      <c r="AN28" s="1">
        <v>3</v>
      </c>
      <c r="AP28" s="1">
        <v>37</v>
      </c>
      <c r="AQ28" s="1">
        <v>8</v>
      </c>
      <c r="AR28" s="1">
        <v>1</v>
      </c>
      <c r="AT28" s="1">
        <v>38</v>
      </c>
      <c r="AU28" s="1">
        <v>8</v>
      </c>
      <c r="AV28" s="1">
        <v>9</v>
      </c>
      <c r="AX28" s="1">
        <v>39</v>
      </c>
      <c r="AY28" s="1">
        <v>12</v>
      </c>
      <c r="AZ28" s="1">
        <v>4</v>
      </c>
      <c r="BB28" s="1">
        <v>40</v>
      </c>
      <c r="BD28" s="1">
        <v>2</v>
      </c>
      <c r="BF28" s="1">
        <v>37</v>
      </c>
      <c r="BG28" s="1">
        <v>16</v>
      </c>
      <c r="BH28" s="1">
        <v>8</v>
      </c>
      <c r="BJ28" s="1">
        <v>31</v>
      </c>
      <c r="BK28" s="1">
        <v>17</v>
      </c>
      <c r="BL28" s="1">
        <v>3</v>
      </c>
      <c r="BN28" s="20">
        <v>34</v>
      </c>
      <c r="BO28" s="20"/>
      <c r="BP28" s="20">
        <v>4</v>
      </c>
      <c r="BR28" s="20">
        <v>33</v>
      </c>
      <c r="BS28" s="20">
        <v>8</v>
      </c>
      <c r="BT28" s="20">
        <v>6</v>
      </c>
    </row>
    <row r="29" spans="1:72" s="1" customFormat="1" x14ac:dyDescent="0.25">
      <c r="A29" s="1" t="s">
        <v>106</v>
      </c>
      <c r="B29" s="1">
        <v>4</v>
      </c>
      <c r="C29" s="1">
        <v>14</v>
      </c>
      <c r="D29" s="1">
        <v>2</v>
      </c>
      <c r="F29" s="1">
        <v>15</v>
      </c>
      <c r="G29" s="1">
        <v>1</v>
      </c>
      <c r="H29" s="1">
        <v>5</v>
      </c>
      <c r="J29" s="1">
        <v>24</v>
      </c>
      <c r="K29" s="1">
        <v>5</v>
      </c>
      <c r="N29" s="1">
        <v>19</v>
      </c>
      <c r="O29" s="1">
        <v>12</v>
      </c>
      <c r="P29" s="1">
        <v>9</v>
      </c>
      <c r="R29" s="1">
        <v>52</v>
      </c>
      <c r="S29" s="1">
        <v>2</v>
      </c>
      <c r="T29" s="1">
        <v>2</v>
      </c>
      <c r="V29" s="1">
        <v>89</v>
      </c>
      <c r="W29" s="1">
        <v>13</v>
      </c>
      <c r="X29" s="1">
        <v>7</v>
      </c>
      <c r="Z29" s="1">
        <v>129</v>
      </c>
      <c r="AA29" s="1">
        <v>6</v>
      </c>
      <c r="AB29" s="1">
        <v>4</v>
      </c>
      <c r="AD29" s="1">
        <v>104</v>
      </c>
      <c r="AE29" s="1">
        <v>3</v>
      </c>
      <c r="AF29" s="1">
        <v>11</v>
      </c>
      <c r="AH29" s="1">
        <v>104</v>
      </c>
      <c r="AI29" s="1">
        <v>9</v>
      </c>
      <c r="AJ29" s="1">
        <v>9</v>
      </c>
      <c r="AL29" s="1">
        <v>125</v>
      </c>
      <c r="AM29" s="1">
        <v>4</v>
      </c>
      <c r="AN29" s="1">
        <v>11</v>
      </c>
      <c r="AP29" s="1">
        <v>153</v>
      </c>
      <c r="AQ29" s="1">
        <v>17</v>
      </c>
      <c r="AR29" s="1">
        <v>4</v>
      </c>
      <c r="AT29" s="1">
        <v>163</v>
      </c>
      <c r="AU29" s="1">
        <v>8</v>
      </c>
      <c r="AV29" s="1">
        <v>4</v>
      </c>
      <c r="AX29" s="1">
        <v>119</v>
      </c>
      <c r="AY29" s="1">
        <v>16</v>
      </c>
      <c r="AZ29" s="1">
        <v>10</v>
      </c>
      <c r="BB29" s="1">
        <v>201</v>
      </c>
      <c r="BC29" s="1">
        <v>19</v>
      </c>
      <c r="BD29" s="1">
        <v>2</v>
      </c>
      <c r="BF29" s="1">
        <v>107</v>
      </c>
      <c r="BG29" s="1">
        <v>10</v>
      </c>
      <c r="BH29" s="1">
        <v>11</v>
      </c>
      <c r="BN29" s="20"/>
      <c r="BO29" s="20"/>
      <c r="BP29" s="20"/>
      <c r="BR29" s="20"/>
      <c r="BS29" s="20"/>
      <c r="BT29" s="20"/>
    </row>
    <row r="30" spans="1:72" s="1" customFormat="1" x14ac:dyDescent="0.25">
      <c r="A30" s="4" t="s">
        <v>74</v>
      </c>
      <c r="BJ30" s="1">
        <v>106</v>
      </c>
      <c r="BK30" s="1">
        <v>13</v>
      </c>
      <c r="BN30" s="20">
        <v>123</v>
      </c>
      <c r="BO30" s="20">
        <v>3</v>
      </c>
      <c r="BP30" s="20">
        <v>8</v>
      </c>
      <c r="BR30" s="20">
        <v>109</v>
      </c>
      <c r="BS30" s="20">
        <v>17</v>
      </c>
      <c r="BT30" s="20"/>
    </row>
    <row r="31" spans="1:72" s="1" customFormat="1" x14ac:dyDescent="0.25">
      <c r="A31" s="4" t="s">
        <v>107</v>
      </c>
      <c r="BN31" s="20">
        <v>149</v>
      </c>
      <c r="BO31" s="20">
        <v>5</v>
      </c>
      <c r="BP31" s="20">
        <v>9</v>
      </c>
      <c r="BR31" s="20">
        <v>15</v>
      </c>
      <c r="BS31" s="20">
        <v>15</v>
      </c>
      <c r="BT31" s="20">
        <v>10</v>
      </c>
    </row>
    <row r="32" spans="1:72" s="1" customFormat="1" x14ac:dyDescent="0.25">
      <c r="A32" s="4" t="s">
        <v>108</v>
      </c>
      <c r="BJ32" s="1">
        <v>68</v>
      </c>
      <c r="BK32" s="1">
        <v>12</v>
      </c>
      <c r="BL32" s="1">
        <v>3</v>
      </c>
      <c r="BN32" s="20">
        <v>38</v>
      </c>
      <c r="BO32" s="20">
        <v>15</v>
      </c>
      <c r="BP32" s="20">
        <v>4</v>
      </c>
      <c r="BR32" s="20">
        <v>22</v>
      </c>
      <c r="BS32" s="20">
        <v>2</v>
      </c>
      <c r="BT32" s="20">
        <v>6</v>
      </c>
    </row>
    <row r="33" spans="1:81" s="1" customFormat="1" x14ac:dyDescent="0.25">
      <c r="A33" s="1" t="s">
        <v>109</v>
      </c>
      <c r="AP33" s="1">
        <v>7</v>
      </c>
      <c r="AT33" s="1">
        <v>11</v>
      </c>
      <c r="AU33" s="1">
        <v>11</v>
      </c>
      <c r="AX33" s="1">
        <v>11</v>
      </c>
      <c r="AY33" s="1">
        <v>11</v>
      </c>
      <c r="BB33" s="1">
        <v>19</v>
      </c>
      <c r="BC33" s="1">
        <v>5</v>
      </c>
      <c r="BF33" s="1">
        <v>11</v>
      </c>
      <c r="BG33" s="1">
        <v>11</v>
      </c>
      <c r="BJ33" s="1">
        <v>9</v>
      </c>
      <c r="BK33" s="1">
        <v>2</v>
      </c>
      <c r="BN33" s="20">
        <v>14</v>
      </c>
      <c r="BO33" s="20"/>
      <c r="BP33" s="20"/>
      <c r="BR33" s="20">
        <v>12</v>
      </c>
      <c r="BS33" s="20">
        <v>6</v>
      </c>
      <c r="BT33" s="20">
        <v>9</v>
      </c>
    </row>
    <row r="34" spans="1:81" s="1" customFormat="1" x14ac:dyDescent="0.25">
      <c r="A34" s="1" t="s">
        <v>123</v>
      </c>
      <c r="B34" s="1">
        <v>5</v>
      </c>
      <c r="C34" s="1">
        <v>12</v>
      </c>
      <c r="D34" s="1">
        <v>6</v>
      </c>
      <c r="F34" s="1">
        <v>8</v>
      </c>
      <c r="J34" s="1">
        <v>57</v>
      </c>
      <c r="K34" s="1">
        <v>16</v>
      </c>
      <c r="L34" s="1">
        <v>6</v>
      </c>
      <c r="N34" s="1">
        <v>6</v>
      </c>
      <c r="O34" s="1">
        <v>15</v>
      </c>
      <c r="R34" s="1">
        <v>12</v>
      </c>
      <c r="S34" s="1">
        <v>18</v>
      </c>
      <c r="V34" s="1">
        <v>30</v>
      </c>
      <c r="W34" s="1">
        <v>3</v>
      </c>
      <c r="X34" s="1">
        <v>6</v>
      </c>
      <c r="Z34" s="1">
        <v>7</v>
      </c>
      <c r="AA34" s="1">
        <v>10</v>
      </c>
      <c r="AD34" s="1">
        <v>19</v>
      </c>
      <c r="AE34" s="1">
        <v>13</v>
      </c>
      <c r="AF34" s="1">
        <v>9</v>
      </c>
      <c r="AH34" s="1">
        <v>29</v>
      </c>
      <c r="AI34" s="1">
        <v>4</v>
      </c>
      <c r="AJ34" s="1">
        <v>4</v>
      </c>
      <c r="AL34" s="1">
        <v>24</v>
      </c>
      <c r="AM34" s="1">
        <v>10</v>
      </c>
      <c r="AN34" s="1">
        <v>7</v>
      </c>
      <c r="AP34" s="1">
        <v>50</v>
      </c>
      <c r="AQ34" s="1">
        <v>6</v>
      </c>
      <c r="AR34" s="1">
        <v>10</v>
      </c>
      <c r="AT34" s="1">
        <v>49</v>
      </c>
      <c r="AU34" s="1">
        <v>15</v>
      </c>
      <c r="AV34" s="1">
        <v>5</v>
      </c>
      <c r="AX34" s="1">
        <v>73</v>
      </c>
      <c r="AY34" s="1">
        <v>10</v>
      </c>
      <c r="AZ34" s="1">
        <v>5</v>
      </c>
      <c r="BB34" s="1">
        <v>31</v>
      </c>
      <c r="BC34" s="1">
        <v>17</v>
      </c>
      <c r="BD34" s="1">
        <v>8</v>
      </c>
      <c r="BF34" s="1">
        <v>71</v>
      </c>
      <c r="BG34" s="1">
        <v>15</v>
      </c>
      <c r="BH34" s="1">
        <v>4</v>
      </c>
      <c r="BJ34" s="1">
        <v>74</v>
      </c>
      <c r="BK34" s="1">
        <v>1</v>
      </c>
      <c r="BN34" s="20">
        <v>61</v>
      </c>
      <c r="BO34" s="20">
        <v>7</v>
      </c>
      <c r="BP34" s="20">
        <v>2</v>
      </c>
      <c r="BR34" s="20">
        <v>39</v>
      </c>
      <c r="BS34" s="20">
        <v>12</v>
      </c>
      <c r="BT34" s="20">
        <v>3</v>
      </c>
    </row>
    <row r="35" spans="1:81" s="1" customFormat="1" x14ac:dyDescent="0.25">
      <c r="A35" s="1" t="s">
        <v>78</v>
      </c>
      <c r="B35" s="1">
        <v>20</v>
      </c>
      <c r="F35" s="1">
        <v>60</v>
      </c>
      <c r="J35" s="1">
        <v>60</v>
      </c>
      <c r="N35" s="1">
        <v>60</v>
      </c>
      <c r="R35" s="1">
        <v>60</v>
      </c>
      <c r="V35" s="1">
        <v>60</v>
      </c>
      <c r="BN35" s="20"/>
      <c r="BO35" s="20"/>
      <c r="BP35" s="20"/>
      <c r="BR35" s="20"/>
      <c r="BS35" s="20"/>
      <c r="BT35" s="20"/>
    </row>
    <row r="36" spans="1:81" s="1" customFormat="1" x14ac:dyDescent="0.25">
      <c r="A36" s="1" t="s">
        <v>126</v>
      </c>
      <c r="B36" s="1">
        <v>26</v>
      </c>
      <c r="C36" s="1">
        <v>17</v>
      </c>
      <c r="D36" s="1">
        <v>10</v>
      </c>
      <c r="F36" s="1">
        <v>61</v>
      </c>
      <c r="G36" s="1">
        <v>11</v>
      </c>
      <c r="H36" s="1">
        <v>7</v>
      </c>
      <c r="J36" s="1">
        <v>44</v>
      </c>
      <c r="K36" s="1">
        <v>5</v>
      </c>
      <c r="L36" s="1">
        <v>6</v>
      </c>
      <c r="N36" s="1">
        <v>72</v>
      </c>
      <c r="O36" s="1">
        <v>9</v>
      </c>
      <c r="P36" s="1">
        <v>4</v>
      </c>
      <c r="R36" s="1">
        <v>71</v>
      </c>
      <c r="S36" s="1">
        <v>8</v>
      </c>
      <c r="T36" s="1">
        <v>5</v>
      </c>
      <c r="V36" s="1">
        <v>70</v>
      </c>
      <c r="W36" s="1">
        <v>13</v>
      </c>
      <c r="X36" s="1">
        <v>11</v>
      </c>
      <c r="Z36" s="1">
        <v>69</v>
      </c>
      <c r="AA36" s="1">
        <v>19</v>
      </c>
      <c r="AB36" s="1">
        <v>5</v>
      </c>
      <c r="AD36" s="1">
        <v>60</v>
      </c>
      <c r="AE36" s="1">
        <v>3</v>
      </c>
      <c r="AF36" s="1">
        <v>9</v>
      </c>
      <c r="AH36" s="1">
        <v>50</v>
      </c>
      <c r="AI36" s="1">
        <v>3</v>
      </c>
      <c r="AJ36" s="1">
        <v>5</v>
      </c>
      <c r="AL36" s="1">
        <v>55</v>
      </c>
      <c r="AM36" s="1">
        <v>4</v>
      </c>
      <c r="AN36" s="1">
        <v>7</v>
      </c>
      <c r="AP36" s="1">
        <v>48</v>
      </c>
      <c r="AQ36" s="1">
        <v>11</v>
      </c>
      <c r="AR36" s="1">
        <v>4</v>
      </c>
      <c r="AT36" s="1">
        <v>55</v>
      </c>
      <c r="AU36" s="1">
        <v>10</v>
      </c>
      <c r="AV36" s="1">
        <v>7</v>
      </c>
      <c r="AX36" s="1">
        <v>53</v>
      </c>
      <c r="AY36" s="1">
        <v>16</v>
      </c>
      <c r="AZ36" s="1">
        <v>11</v>
      </c>
      <c r="BB36" s="1">
        <v>41</v>
      </c>
      <c r="BC36" s="1">
        <v>4</v>
      </c>
      <c r="BD36" s="1">
        <v>10</v>
      </c>
      <c r="BF36" s="1">
        <v>50</v>
      </c>
      <c r="BG36" s="1">
        <v>12</v>
      </c>
      <c r="BH36" s="1">
        <v>8</v>
      </c>
      <c r="BJ36" s="1">
        <v>50</v>
      </c>
      <c r="BK36" s="1">
        <v>17</v>
      </c>
      <c r="BL36" s="1">
        <v>4</v>
      </c>
      <c r="BN36" s="20">
        <v>94</v>
      </c>
      <c r="BO36" s="20">
        <v>16</v>
      </c>
      <c r="BP36" s="20">
        <v>10</v>
      </c>
      <c r="BR36" s="20">
        <v>70</v>
      </c>
      <c r="BS36" s="20">
        <v>5</v>
      </c>
      <c r="BT36" s="20">
        <v>3</v>
      </c>
    </row>
    <row r="37" spans="1:81" s="1" customFormat="1" x14ac:dyDescent="0.25">
      <c r="A37" s="1" t="s">
        <v>117</v>
      </c>
      <c r="F37" s="1">
        <v>25</v>
      </c>
      <c r="G37" s="1">
        <v>13</v>
      </c>
      <c r="H37" s="1">
        <v>5</v>
      </c>
      <c r="R37" s="1">
        <v>27</v>
      </c>
      <c r="S37" s="1">
        <v>6</v>
      </c>
      <c r="T37" s="1">
        <v>1</v>
      </c>
      <c r="V37" s="1">
        <v>8</v>
      </c>
      <c r="W37" s="1">
        <v>16</v>
      </c>
      <c r="X37" s="1">
        <v>3</v>
      </c>
      <c r="BN37" s="20"/>
      <c r="BO37" s="20"/>
      <c r="BP37" s="20"/>
      <c r="BR37" s="20"/>
      <c r="BS37" s="20"/>
      <c r="BT37" s="20"/>
    </row>
    <row r="38" spans="1:81" s="1" customFormat="1" x14ac:dyDescent="0.25">
      <c r="A38" s="1" t="s">
        <v>110</v>
      </c>
      <c r="B38" s="1">
        <v>47</v>
      </c>
      <c r="C38" s="1">
        <v>3</v>
      </c>
      <c r="D38" s="1">
        <v>9</v>
      </c>
      <c r="N38" s="1">
        <v>23</v>
      </c>
      <c r="O38" s="1">
        <v>13</v>
      </c>
      <c r="P38" s="1">
        <v>6</v>
      </c>
      <c r="BN38" s="20">
        <v>22</v>
      </c>
      <c r="BO38" s="20">
        <v>10</v>
      </c>
      <c r="BP38" s="20">
        <v>2</v>
      </c>
      <c r="BR38" s="20"/>
      <c r="BS38" s="20"/>
      <c r="BT38" s="20"/>
    </row>
    <row r="39" spans="1:81" s="1" customFormat="1" x14ac:dyDescent="0.25">
      <c r="A39" s="1" t="s">
        <v>111</v>
      </c>
      <c r="F39" s="1">
        <v>100</v>
      </c>
      <c r="G39" s="1">
        <v>10</v>
      </c>
      <c r="J39" s="1">
        <v>55</v>
      </c>
      <c r="K39" s="1">
        <v>18</v>
      </c>
      <c r="L39" s="1">
        <v>8</v>
      </c>
      <c r="N39" s="1">
        <v>89</v>
      </c>
      <c r="O39" s="1">
        <v>1</v>
      </c>
      <c r="P39" s="1">
        <v>2</v>
      </c>
      <c r="R39" s="1">
        <v>15</v>
      </c>
      <c r="S39" s="1">
        <v>5</v>
      </c>
      <c r="T39" s="1">
        <v>2</v>
      </c>
      <c r="V39" s="1">
        <v>15</v>
      </c>
      <c r="Z39" s="1">
        <v>15</v>
      </c>
      <c r="AA39" s="1">
        <v>15</v>
      </c>
      <c r="AD39" s="1">
        <v>15</v>
      </c>
      <c r="AE39" s="1">
        <v>15</v>
      </c>
      <c r="AH39" s="1">
        <v>15</v>
      </c>
      <c r="AI39" s="1">
        <v>15</v>
      </c>
      <c r="AL39" s="1">
        <v>15</v>
      </c>
      <c r="AM39" s="1">
        <v>15</v>
      </c>
      <c r="AP39" s="1">
        <v>15</v>
      </c>
      <c r="AQ39" s="1">
        <v>15</v>
      </c>
      <c r="AT39" s="1">
        <v>15</v>
      </c>
      <c r="AU39" s="1">
        <v>15</v>
      </c>
      <c r="AX39" s="1">
        <v>15</v>
      </c>
      <c r="AY39" s="1">
        <v>15</v>
      </c>
      <c r="BB39" s="1">
        <v>15</v>
      </c>
      <c r="BC39" s="1">
        <v>15</v>
      </c>
      <c r="BF39" s="1">
        <v>15</v>
      </c>
      <c r="BG39" s="1">
        <v>15</v>
      </c>
      <c r="BJ39" s="1">
        <v>15</v>
      </c>
      <c r="BK39" s="1">
        <v>15</v>
      </c>
      <c r="BN39" s="20">
        <v>15</v>
      </c>
      <c r="BO39" s="20">
        <v>15</v>
      </c>
      <c r="BP39" s="20"/>
      <c r="BR39" s="20">
        <v>15</v>
      </c>
      <c r="BS39" s="20">
        <v>15</v>
      </c>
      <c r="BT39" s="20"/>
    </row>
    <row r="40" spans="1:81" s="1" customFormat="1" x14ac:dyDescent="0.25">
      <c r="A40" s="1" t="s">
        <v>118</v>
      </c>
      <c r="V40" s="1">
        <v>3</v>
      </c>
      <c r="W40" s="1">
        <v>6</v>
      </c>
      <c r="X40" s="1">
        <v>8</v>
      </c>
      <c r="BN40" s="20"/>
      <c r="BO40" s="20"/>
      <c r="BP40" s="20"/>
      <c r="BR40" s="20"/>
      <c r="BS40" s="20"/>
      <c r="BT40" s="20"/>
    </row>
    <row r="41" spans="1:81" s="1" customFormat="1" x14ac:dyDescent="0.25">
      <c r="A41" s="1" t="s">
        <v>112</v>
      </c>
      <c r="Z41" s="1">
        <v>23</v>
      </c>
      <c r="AA41" s="1">
        <v>6</v>
      </c>
      <c r="AB41" s="1">
        <v>8</v>
      </c>
      <c r="AD41" s="1">
        <v>40</v>
      </c>
      <c r="AH41" s="1">
        <v>36</v>
      </c>
      <c r="AI41" s="1">
        <v>10</v>
      </c>
      <c r="AL41" s="1">
        <v>40</v>
      </c>
      <c r="AP41" s="1">
        <v>56</v>
      </c>
      <c r="AQ41" s="1">
        <v>13</v>
      </c>
      <c r="AR41" s="1">
        <v>4</v>
      </c>
      <c r="AT41" s="1">
        <v>53</v>
      </c>
      <c r="AU41" s="1">
        <v>6</v>
      </c>
      <c r="AV41" s="1">
        <v>8</v>
      </c>
      <c r="AX41" s="1">
        <v>50</v>
      </c>
      <c r="BB41" s="1">
        <v>56</v>
      </c>
      <c r="BC41" s="1">
        <v>13</v>
      </c>
      <c r="BF41" s="1">
        <v>73</v>
      </c>
      <c r="BG41" s="1">
        <v>6</v>
      </c>
      <c r="BH41" s="1">
        <v>8</v>
      </c>
      <c r="BJ41" s="1">
        <v>60</v>
      </c>
      <c r="BK41" s="1">
        <v>5</v>
      </c>
      <c r="BL41" s="1">
        <v>7</v>
      </c>
      <c r="BN41" s="20">
        <v>26</v>
      </c>
      <c r="BO41" s="20">
        <v>13</v>
      </c>
      <c r="BP41" s="20">
        <v>4</v>
      </c>
      <c r="BR41" s="20">
        <v>30</v>
      </c>
      <c r="BS41" s="20"/>
      <c r="BT41" s="20"/>
    </row>
    <row r="42" spans="1:81" s="1" customFormat="1" x14ac:dyDescent="0.25">
      <c r="A42" s="1" t="s">
        <v>122</v>
      </c>
      <c r="B42" s="1">
        <v>209</v>
      </c>
      <c r="C42" s="1">
        <v>8</v>
      </c>
      <c r="F42" s="1">
        <v>743</v>
      </c>
      <c r="G42" s="1">
        <v>18</v>
      </c>
      <c r="J42" s="1">
        <v>1002</v>
      </c>
      <c r="K42" s="1">
        <v>11</v>
      </c>
      <c r="L42" s="1">
        <v>1</v>
      </c>
      <c r="N42" s="1">
        <v>1086</v>
      </c>
      <c r="O42" s="1">
        <v>14</v>
      </c>
      <c r="P42" s="1">
        <v>6</v>
      </c>
      <c r="BN42" s="20"/>
      <c r="BO42" s="20"/>
      <c r="BP42" s="20"/>
      <c r="BR42" s="20"/>
      <c r="BS42" s="20"/>
      <c r="BT42" s="20"/>
    </row>
    <row r="43" spans="1:81" s="1" customFormat="1" x14ac:dyDescent="0.25">
      <c r="A43" s="1" t="s">
        <v>87</v>
      </c>
      <c r="N43" s="1">
        <v>471</v>
      </c>
      <c r="O43" s="1">
        <v>7</v>
      </c>
      <c r="P43" s="1">
        <v>2</v>
      </c>
      <c r="BN43" s="20"/>
      <c r="BO43" s="20"/>
      <c r="BP43" s="20"/>
      <c r="BR43" s="20"/>
      <c r="BS43" s="20"/>
      <c r="BT43" s="20"/>
    </row>
    <row r="44" spans="1:81" s="1" customFormat="1" x14ac:dyDescent="0.25">
      <c r="AX44" s="13"/>
      <c r="AY44" s="13"/>
      <c r="AZ44" s="13"/>
      <c r="BB44" s="13"/>
      <c r="BC44" s="13"/>
      <c r="BD44" s="13"/>
      <c r="BF44" s="13"/>
      <c r="BG44" s="13"/>
      <c r="BH44" s="13"/>
      <c r="BJ44" s="13"/>
      <c r="BK44" s="13"/>
      <c r="BL44" s="13"/>
      <c r="BN44" s="13"/>
      <c r="BO44" s="13"/>
      <c r="BP44" s="13"/>
      <c r="BR44" s="13"/>
      <c r="BS44" s="13"/>
      <c r="BT44" s="13"/>
    </row>
    <row r="45" spans="1:81" s="1" customFormat="1" x14ac:dyDescent="0.25">
      <c r="B45" s="12">
        <f>SUM(B16:B44)+INT((SUM(C16:C44)+INT(SUM(D16:D44)/12))/20)</f>
        <v>3213</v>
      </c>
      <c r="C45" s="12">
        <f>MOD(SUM(C16:C44)+INT(SUM(D16:D44)/12),20)</f>
        <v>2</v>
      </c>
      <c r="D45" s="12">
        <f>MOD(SUM(D16:D44),12)</f>
        <v>0</v>
      </c>
      <c r="F45" s="12">
        <f>SUM(F16:F44)+INT((SUM(G16:G44)+INT(SUM(H16:H44)/12))/20)</f>
        <v>2049</v>
      </c>
      <c r="G45" s="12">
        <f>MOD(SUM(G16:G44)+INT(SUM(H16:H44)/12),20)</f>
        <v>11</v>
      </c>
      <c r="H45" s="12">
        <f>MOD(SUM(H16:H44),12)</f>
        <v>1</v>
      </c>
      <c r="J45" s="12">
        <f>SUM(J16:J44)+INT((SUM(K16:K44)+INT(SUM(L16:L44)/12))/20)</f>
        <v>2573</v>
      </c>
      <c r="K45" s="12">
        <f>MOD(SUM(K16:K44)+INT(SUM(L16:L44)/12),20)</f>
        <v>1</v>
      </c>
      <c r="L45" s="12">
        <f>MOD(SUM(L16:L44),12)</f>
        <v>8</v>
      </c>
      <c r="M45" s="5"/>
      <c r="N45" s="12">
        <f>SUM(N16:N44)+INT((SUM(O16:O44)+INT(SUM(P16:P44)/12))/20)</f>
        <v>3248</v>
      </c>
      <c r="O45" s="12">
        <f>MOD(SUM(O16:O44)+INT(SUM(P16:P44)/12),20)</f>
        <v>12</v>
      </c>
      <c r="P45" s="12">
        <f>MOD(SUM(P16:P44),12)</f>
        <v>4</v>
      </c>
      <c r="Q45" s="5"/>
      <c r="R45" s="12">
        <f>SUM(R16:R44)+INT((SUM(S16:S44)+INT(SUM(T16:T44)/12))/20)</f>
        <v>3111</v>
      </c>
      <c r="S45" s="12">
        <f>MOD(SUM(S16:S44)+INT(SUM(T16:T44)/12),20)</f>
        <v>13</v>
      </c>
      <c r="T45" s="12">
        <f>MOD(SUM(T16:T44),12)</f>
        <v>11</v>
      </c>
      <c r="U45" s="5"/>
      <c r="V45" s="12">
        <f>SUM(V16:V44)+INT((SUM(W16:W44)+INT(SUM(X16:X44)/12))/20)</f>
        <v>2871</v>
      </c>
      <c r="W45" s="12">
        <f>MOD(SUM(W16:W44)+INT(SUM(X16:X44)/12),20)</f>
        <v>19</v>
      </c>
      <c r="X45" s="12">
        <f>MOD(SUM(X16:X44),12)</f>
        <v>8</v>
      </c>
      <c r="Y45" s="5"/>
      <c r="Z45" s="12">
        <f>SUM(Z16:Z44)+INT((SUM(AA16:AA44)+INT(SUM(AB16:AB44)/12))/20)</f>
        <v>2946</v>
      </c>
      <c r="AA45" s="12">
        <f>MOD(SUM(AA16:AA44)+INT(SUM(AB16:AB44)/12),20)</f>
        <v>0</v>
      </c>
      <c r="AB45" s="12">
        <f>MOD(SUM(AB16:AB44),12)</f>
        <v>3</v>
      </c>
      <c r="AC45" s="5"/>
      <c r="AD45" s="12">
        <f>SUM(AD16:AD44)+INT((SUM(AE16:AE44)+INT(SUM(AF16:AF44)/12))/20)</f>
        <v>3247</v>
      </c>
      <c r="AE45" s="12">
        <f>MOD(SUM(AE16:AE44)+INT(SUM(AF16:AF44)/12),20)</f>
        <v>2</v>
      </c>
      <c r="AF45" s="12">
        <f>MOD(SUM(AF16:AF44),12)</f>
        <v>1</v>
      </c>
      <c r="AG45" s="5"/>
      <c r="AH45" s="12">
        <f>SUM(AH16:AH44)+INT((SUM(AI16:AI44)+INT(SUM(AJ16:AJ44)/12))/20)</f>
        <v>3713</v>
      </c>
      <c r="AI45" s="12">
        <f>MOD(SUM(AI16:AI44)+INT(SUM(AJ16:AJ44)/12),20)</f>
        <v>1</v>
      </c>
      <c r="AJ45" s="12">
        <f>MOD(SUM(AJ16:AJ44),12)</f>
        <v>6</v>
      </c>
      <c r="AK45" s="5"/>
      <c r="AL45" s="12">
        <f>SUM(AL16:AL44)+INT((SUM(AM16:AM44)+INT(SUM(AN16:AN44)/12))/20)</f>
        <v>3841</v>
      </c>
      <c r="AM45" s="12">
        <f>MOD(SUM(AM16:AM44)+INT(SUM(AN16:AN44)/12),20)</f>
        <v>6</v>
      </c>
      <c r="AN45" s="12">
        <f>MOD(SUM(AN16:AN44),12)</f>
        <v>3</v>
      </c>
      <c r="AO45" s="5"/>
      <c r="AP45" s="12">
        <f>SUM(AP16:AP44)+INT((SUM(AQ16:AQ44)+INT(SUM(AR16:AR44)/12))/20)</f>
        <v>4177</v>
      </c>
      <c r="AQ45" s="12">
        <f>MOD(SUM(AQ16:AQ44)+INT(SUM(AR16:AR44)/12),20)</f>
        <v>16</v>
      </c>
      <c r="AR45" s="12">
        <f>MOD(SUM(AR16:AR44),12)</f>
        <v>10</v>
      </c>
      <c r="AS45" s="5"/>
      <c r="AT45" s="12">
        <f>SUM(AT16:AT44)+INT((SUM(AU16:AU44)+INT(SUM(AV16:AV44)/12))/20)</f>
        <v>4129</v>
      </c>
      <c r="AU45" s="12">
        <f>MOD(SUM(AU16:AU44)+INT(SUM(AV16:AV44)/12),20)</f>
        <v>5</v>
      </c>
      <c r="AV45" s="12">
        <f>MOD(SUM(AV16:AV44),12)</f>
        <v>11</v>
      </c>
      <c r="AW45" s="5"/>
      <c r="AX45" s="12">
        <f>SUM(AX16:AX44)+INT((SUM(AY16:AY44)+INT(SUM(AZ16:AZ44)/12))/20)</f>
        <v>3995</v>
      </c>
      <c r="AY45" s="12">
        <f>MOD(SUM(AY16:AY44)+INT(SUM(AZ16:AZ44)/12),20)</f>
        <v>0</v>
      </c>
      <c r="AZ45" s="12">
        <f>MOD(SUM(AZ16:AZ44),12)</f>
        <v>0</v>
      </c>
      <c r="BA45" s="5"/>
      <c r="BB45" s="12">
        <f>SUM(BB16:BB44)+INT((SUM(BC16:BC44)+INT(SUM(BD16:BD44)/12))/20)</f>
        <v>3988</v>
      </c>
      <c r="BC45" s="12">
        <f>MOD(SUM(BC16:BC44)+INT(SUM(BD16:BD44)/12),20)</f>
        <v>10</v>
      </c>
      <c r="BD45" s="12">
        <f>MOD(SUM(BD16:BD44),12)</f>
        <v>11</v>
      </c>
      <c r="BE45" s="5"/>
      <c r="BF45" s="12">
        <f>SUM(BF16:BF44)+INT((SUM(BG16:BG44)+INT(SUM(BH16:BH44)/12))/20)</f>
        <v>4018</v>
      </c>
      <c r="BG45" s="12">
        <f>MOD(SUM(BG16:BG44)+INT(SUM(BH16:BH44)/12),20)</f>
        <v>0</v>
      </c>
      <c r="BH45" s="12">
        <f>MOD(SUM(BH16:BH44),12)</f>
        <v>10</v>
      </c>
      <c r="BI45" s="5"/>
      <c r="BJ45" s="12">
        <f>SUM(BJ16:BJ44)+INT((SUM(BK16:BK44)+INT(SUM(BL16:BL44)/12))/20)</f>
        <v>4103</v>
      </c>
      <c r="BK45" s="12">
        <f>MOD(SUM(BK16:BK44)+INT(SUM(BL16:BL44)/12),20)</f>
        <v>13</v>
      </c>
      <c r="BL45" s="12">
        <f>MOD(SUM(BL16:BL44),12)</f>
        <v>8</v>
      </c>
      <c r="BM45" s="5"/>
      <c r="BN45" s="12">
        <f>SUM(BN16:BN44)+INT((SUM(BO16:BO44)+INT(SUM(BP16:BP44)/12))/20)</f>
        <v>4134</v>
      </c>
      <c r="BO45" s="12">
        <f>MOD(SUM(BO16:BO44)+INT(SUM(BP16:BP44)/12),20)</f>
        <v>8</v>
      </c>
      <c r="BP45" s="12">
        <f>MOD(SUM(BP16:BP44),12)</f>
        <v>10</v>
      </c>
      <c r="BQ45" s="5"/>
      <c r="BR45" s="12">
        <f>SUM(BR16:BR44)+INT((SUM(BS16:BS44)+INT(SUM(BT16:BT44)/12))/20)</f>
        <v>4001</v>
      </c>
      <c r="BS45" s="12">
        <f>MOD(SUM(BS16:BS44)+INT(SUM(BT16:BT44)/12),20)</f>
        <v>12</v>
      </c>
      <c r="BT45" s="12">
        <f>MOD(SUM(BT16:BT44),12)</f>
        <v>3</v>
      </c>
      <c r="BU45" s="5"/>
      <c r="BV45" s="5"/>
      <c r="BW45" s="5"/>
      <c r="BX45" s="5"/>
      <c r="BY45" s="5"/>
      <c r="BZ45" s="5"/>
      <c r="CA45" s="5"/>
      <c r="CB45" s="5"/>
      <c r="CC45" s="5"/>
    </row>
    <row r="47" spans="1:81" x14ac:dyDescent="0.25">
      <c r="A47" t="s">
        <v>113</v>
      </c>
      <c r="AG47">
        <v>21</v>
      </c>
      <c r="AH47">
        <v>176</v>
      </c>
      <c r="AI47">
        <v>16</v>
      </c>
      <c r="AJ47">
        <v>0</v>
      </c>
      <c r="AK47">
        <v>22</v>
      </c>
      <c r="AL47">
        <v>174</v>
      </c>
      <c r="AM47">
        <v>12</v>
      </c>
      <c r="AN47">
        <v>1</v>
      </c>
      <c r="AO47">
        <v>22</v>
      </c>
      <c r="AP47">
        <v>189</v>
      </c>
      <c r="AQ47">
        <v>18</v>
      </c>
      <c r="AR47">
        <v>1</v>
      </c>
      <c r="AS47">
        <v>22.3</v>
      </c>
      <c r="AT47">
        <v>184</v>
      </c>
      <c r="AU47">
        <v>17</v>
      </c>
      <c r="AV47">
        <v>10</v>
      </c>
      <c r="AW47">
        <v>22.3</v>
      </c>
      <c r="AX47">
        <v>178</v>
      </c>
      <c r="AY47">
        <v>17</v>
      </c>
      <c r="AZ47">
        <v>7</v>
      </c>
      <c r="BA47">
        <v>21.3</v>
      </c>
      <c r="BB47">
        <v>186</v>
      </c>
      <c r="BC47">
        <v>19</v>
      </c>
      <c r="BD47">
        <v>3</v>
      </c>
      <c r="BE47">
        <v>20</v>
      </c>
      <c r="BF47">
        <v>200</v>
      </c>
      <c r="BG47">
        <v>18</v>
      </c>
      <c r="BI47">
        <v>19</v>
      </c>
      <c r="BJ47">
        <v>215</v>
      </c>
      <c r="BK47">
        <v>19</v>
      </c>
      <c r="BL47">
        <v>7</v>
      </c>
      <c r="BM47">
        <v>19</v>
      </c>
      <c r="BN47">
        <v>217</v>
      </c>
      <c r="BO47">
        <v>12</v>
      </c>
    </row>
  </sheetData>
  <mergeCells count="18">
    <mergeCell ref="V1:X1"/>
    <mergeCell ref="B1:D1"/>
    <mergeCell ref="F1:H1"/>
    <mergeCell ref="J1:L1"/>
    <mergeCell ref="N1:P1"/>
    <mergeCell ref="R1:T1"/>
    <mergeCell ref="BR1:BT1"/>
    <mergeCell ref="Z1:AB1"/>
    <mergeCell ref="AD1:AF1"/>
    <mergeCell ref="AH1:AJ1"/>
    <mergeCell ref="AL1:AN1"/>
    <mergeCell ref="AP1:AR1"/>
    <mergeCell ref="AT1:AV1"/>
    <mergeCell ref="AX1:AZ1"/>
    <mergeCell ref="BB1:BD1"/>
    <mergeCell ref="BF1:BH1"/>
    <mergeCell ref="BJ1:BL1"/>
    <mergeCell ref="BN1:BP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workbookViewId="0"/>
  </sheetViews>
  <sheetFormatPr defaultRowHeight="15" x14ac:dyDescent="0.25"/>
  <cols>
    <col min="1" max="1" width="11.28515625" bestFit="1" customWidth="1"/>
    <col min="2" max="2" width="33.85546875" bestFit="1" customWidth="1"/>
    <col min="3" max="3" width="9.140625" style="3"/>
    <col min="4" max="4" width="3" bestFit="1" customWidth="1"/>
    <col min="5" max="5" width="3.7109375" bestFit="1" customWidth="1"/>
    <col min="8" max="8" width="24" bestFit="1" customWidth="1"/>
    <col min="9" max="9" width="9.140625" style="3"/>
    <col min="10" max="11" width="3" bestFit="1" customWidth="1"/>
    <col min="13" max="13" width="6.5703125" bestFit="1" customWidth="1"/>
    <col min="14" max="15" width="2" bestFit="1" customWidth="1"/>
  </cols>
  <sheetData>
    <row r="2" spans="1:11" x14ac:dyDescent="0.25">
      <c r="B2" s="11" t="s">
        <v>53</v>
      </c>
      <c r="H2" s="11" t="s">
        <v>29</v>
      </c>
    </row>
    <row r="4" spans="1:11" x14ac:dyDescent="0.25">
      <c r="C4" s="6" t="s">
        <v>1</v>
      </c>
      <c r="D4" s="2" t="s">
        <v>2</v>
      </c>
      <c r="E4" s="2" t="s">
        <v>3</v>
      </c>
      <c r="I4" s="6" t="s">
        <v>1</v>
      </c>
      <c r="J4" s="2" t="s">
        <v>2</v>
      </c>
      <c r="K4" s="2" t="s">
        <v>3</v>
      </c>
    </row>
    <row r="5" spans="1:11" x14ac:dyDescent="0.25">
      <c r="A5" t="s">
        <v>5</v>
      </c>
    </row>
    <row r="6" spans="1:11" x14ac:dyDescent="0.25">
      <c r="A6">
        <v>1921</v>
      </c>
      <c r="B6" t="s">
        <v>56</v>
      </c>
      <c r="C6" s="3">
        <v>31076</v>
      </c>
      <c r="D6" s="3">
        <v>17</v>
      </c>
      <c r="E6" s="3">
        <v>7</v>
      </c>
      <c r="J6" s="3"/>
      <c r="K6" s="3"/>
    </row>
    <row r="7" spans="1:11" x14ac:dyDescent="0.25">
      <c r="A7">
        <v>1924</v>
      </c>
      <c r="D7" s="3"/>
      <c r="E7" s="3"/>
      <c r="H7" t="s">
        <v>56</v>
      </c>
      <c r="I7" s="3">
        <v>8939</v>
      </c>
      <c r="J7" s="3">
        <v>13</v>
      </c>
      <c r="K7" s="3">
        <v>1</v>
      </c>
    </row>
    <row r="8" spans="1:11" x14ac:dyDescent="0.25">
      <c r="A8">
        <v>1925</v>
      </c>
      <c r="B8" t="s">
        <v>64</v>
      </c>
      <c r="C8" s="3">
        <v>1497</v>
      </c>
      <c r="D8" s="3">
        <v>0</v>
      </c>
      <c r="E8" s="3">
        <v>0</v>
      </c>
      <c r="J8" s="3"/>
      <c r="K8" s="3"/>
    </row>
    <row r="9" spans="1:11" x14ac:dyDescent="0.25">
      <c r="A9">
        <v>1926</v>
      </c>
      <c r="B9" t="s">
        <v>54</v>
      </c>
      <c r="C9" s="3">
        <v>1022</v>
      </c>
    </row>
    <row r="10" spans="1:11" x14ac:dyDescent="0.25">
      <c r="B10" t="s">
        <v>55</v>
      </c>
      <c r="C10" s="3">
        <v>53</v>
      </c>
    </row>
    <row r="11" spans="1:11" x14ac:dyDescent="0.25">
      <c r="B11" t="s">
        <v>60</v>
      </c>
      <c r="C11" s="3">
        <v>-10578</v>
      </c>
      <c r="D11">
        <v>-9</v>
      </c>
      <c r="E11">
        <v>0</v>
      </c>
      <c r="H11" t="s">
        <v>61</v>
      </c>
      <c r="I11" s="3">
        <v>10578</v>
      </c>
      <c r="J11">
        <v>9</v>
      </c>
      <c r="K11">
        <v>0</v>
      </c>
    </row>
    <row r="12" spans="1:11" x14ac:dyDescent="0.25">
      <c r="A12">
        <v>1927</v>
      </c>
      <c r="B12" t="s">
        <v>57</v>
      </c>
      <c r="C12" s="3">
        <v>65</v>
      </c>
      <c r="D12">
        <v>10</v>
      </c>
      <c r="E12">
        <v>1</v>
      </c>
    </row>
    <row r="13" spans="1:11" x14ac:dyDescent="0.25">
      <c r="B13" t="s">
        <v>56</v>
      </c>
      <c r="C13" s="3">
        <v>1043</v>
      </c>
      <c r="D13">
        <v>6</v>
      </c>
      <c r="E13">
        <v>0</v>
      </c>
    </row>
    <row r="14" spans="1:11" x14ac:dyDescent="0.25">
      <c r="A14">
        <v>1928</v>
      </c>
      <c r="B14" t="s">
        <v>66</v>
      </c>
      <c r="C14" s="3">
        <v>50</v>
      </c>
    </row>
    <row r="15" spans="1:11" x14ac:dyDescent="0.25">
      <c r="A15">
        <v>1930</v>
      </c>
      <c r="B15" t="s">
        <v>59</v>
      </c>
      <c r="C15" s="3">
        <v>625</v>
      </c>
      <c r="D15">
        <v>0</v>
      </c>
      <c r="E15">
        <v>0</v>
      </c>
    </row>
    <row r="16" spans="1:11" ht="15.75" thickBot="1" x14ac:dyDescent="0.3">
      <c r="A16">
        <v>1932</v>
      </c>
      <c r="B16" t="s">
        <v>56</v>
      </c>
      <c r="C16" s="3">
        <v>12315</v>
      </c>
      <c r="D16">
        <v>0</v>
      </c>
      <c r="E16">
        <v>0</v>
      </c>
    </row>
    <row r="17" spans="1:15" ht="15.75" thickTop="1" x14ac:dyDescent="0.25">
      <c r="C17" s="12">
        <f>SUM(C6:C16)+INT((SUM(D6:D16)+INT(SUM(E6:E16)/12))/20)</f>
        <v>37169</v>
      </c>
      <c r="D17" s="12">
        <f>MOD(SUM(D6:D16)+INT(SUM(E6:E16)/12),20)</f>
        <v>4</v>
      </c>
      <c r="E17" s="12">
        <f>MOD(SUM(E6:E16),12)</f>
        <v>8</v>
      </c>
      <c r="H17" s="12"/>
      <c r="I17" s="12">
        <f>SUM(I6:I16)+INT((SUM(J6:J16)+INT(SUM(K6:K16)/12))/20)</f>
        <v>19518</v>
      </c>
      <c r="J17" s="12">
        <f>MOD(SUM(J6:J16)+INT(SUM(K6:K16)/12),20)</f>
        <v>2</v>
      </c>
      <c r="K17" s="12">
        <f>MOD(SUM(K6:K16),12)</f>
        <v>1</v>
      </c>
      <c r="M17" s="17">
        <f>SUM(C17+I17)+INT((SUM(D17+J17)+INT(SUM(E17+K17)/12))/20)</f>
        <v>56687</v>
      </c>
      <c r="N17" s="17">
        <f>MOD(SUM(D17+J17)+INT(SUM(E17+K17)/12),20)</f>
        <v>6</v>
      </c>
      <c r="O17" s="17">
        <f>MOD(SUM(E17+K17),12)</f>
        <v>9</v>
      </c>
    </row>
    <row r="18" spans="1:15" x14ac:dyDescent="0.25">
      <c r="A18" t="s">
        <v>4</v>
      </c>
    </row>
    <row r="19" spans="1:15" x14ac:dyDescent="0.25">
      <c r="A19">
        <v>1921</v>
      </c>
      <c r="B19" t="s">
        <v>56</v>
      </c>
      <c r="C19" s="3">
        <v>15000</v>
      </c>
      <c r="D19">
        <v>0</v>
      </c>
      <c r="E19">
        <v>0</v>
      </c>
    </row>
    <row r="20" spans="1:15" x14ac:dyDescent="0.25">
      <c r="A20">
        <v>1922</v>
      </c>
      <c r="B20" t="s">
        <v>56</v>
      </c>
      <c r="C20" s="3">
        <v>5042</v>
      </c>
      <c r="D20">
        <v>1</v>
      </c>
      <c r="E20">
        <v>10</v>
      </c>
    </row>
    <row r="21" spans="1:15" x14ac:dyDescent="0.25">
      <c r="A21">
        <v>1923</v>
      </c>
      <c r="B21" t="s">
        <v>60</v>
      </c>
      <c r="C21" s="3">
        <v>-20042</v>
      </c>
      <c r="D21">
        <v>-1</v>
      </c>
      <c r="E21">
        <v>-10</v>
      </c>
      <c r="H21" t="s">
        <v>61</v>
      </c>
      <c r="I21" s="3">
        <v>20042</v>
      </c>
      <c r="J21" s="3">
        <v>1</v>
      </c>
      <c r="K21">
        <v>10</v>
      </c>
    </row>
    <row r="22" spans="1:15" x14ac:dyDescent="0.25">
      <c r="C22" s="12">
        <f>SUM(C19:C21)+INT((SUM(D19:D21)+INT(SUM(E19:E21)/12))/20)</f>
        <v>0</v>
      </c>
      <c r="D22" s="12">
        <f>MOD(SUM(D19:D21)+INT(SUM(E19:E21)/12),20)</f>
        <v>0</v>
      </c>
      <c r="E22" s="12">
        <f>MOD(SUM(E19:E21),12)</f>
        <v>0</v>
      </c>
      <c r="I22" s="12">
        <f>SUM(I19:I21)+INT((SUM(J19:J21)+INT(SUM(K19:K21)/12))/20)</f>
        <v>20042</v>
      </c>
      <c r="J22" s="12">
        <f>MOD(SUM(J19:J21)+INT(SUM(K19:K21)/12),20)</f>
        <v>1</v>
      </c>
      <c r="K22" s="12">
        <f>MOD(SUM(K19:K21),12)</f>
        <v>10</v>
      </c>
    </row>
    <row r="24" spans="1:15" x14ac:dyDescent="0.25">
      <c r="A24" t="s">
        <v>62</v>
      </c>
    </row>
    <row r="25" spans="1:15" x14ac:dyDescent="0.25">
      <c r="A25">
        <v>1922</v>
      </c>
      <c r="B25" t="s">
        <v>56</v>
      </c>
      <c r="C25" s="3">
        <v>400</v>
      </c>
      <c r="D25">
        <v>0</v>
      </c>
      <c r="E25">
        <v>0</v>
      </c>
    </row>
    <row r="26" spans="1:15" x14ac:dyDescent="0.25">
      <c r="A26">
        <v>1923</v>
      </c>
      <c r="B26" t="s">
        <v>60</v>
      </c>
      <c r="C26" s="3">
        <v>-400</v>
      </c>
      <c r="D26">
        <v>0</v>
      </c>
      <c r="E26">
        <v>0</v>
      </c>
      <c r="H26" t="s">
        <v>61</v>
      </c>
      <c r="I26" s="3">
        <v>400</v>
      </c>
      <c r="J26" s="3">
        <v>0</v>
      </c>
      <c r="K26">
        <v>0</v>
      </c>
    </row>
    <row r="27" spans="1:15" x14ac:dyDescent="0.25">
      <c r="A27">
        <v>1926</v>
      </c>
      <c r="H27" t="s">
        <v>56</v>
      </c>
      <c r="I27" s="3">
        <v>160</v>
      </c>
      <c r="J27" s="3">
        <v>0</v>
      </c>
      <c r="K27">
        <v>4</v>
      </c>
    </row>
    <row r="28" spans="1:15" x14ac:dyDescent="0.25">
      <c r="C28" s="12">
        <f>SUM(C25:C27)+INT((SUM(D25:D27)+INT(SUM(E25:E27)/12))/20)</f>
        <v>0</v>
      </c>
      <c r="D28" s="12">
        <f>MOD(SUM(D25:D27)+INT(SUM(E25:E27)/12),20)</f>
        <v>0</v>
      </c>
      <c r="E28" s="12">
        <f>MOD(SUM(E25:E27),12)</f>
        <v>0</v>
      </c>
      <c r="I28" s="12">
        <f>SUM(I25:I27)+INT((SUM(J25:J27)+INT(SUM(K25:K27)/12))/20)</f>
        <v>560</v>
      </c>
      <c r="J28" s="12">
        <f>MOD(SUM(J25:J27)+INT(SUM(K25:K27)/12),20)</f>
        <v>0</v>
      </c>
      <c r="K28" s="12">
        <f>MOD(SUM(K25:K27),12)</f>
        <v>4</v>
      </c>
    </row>
    <row r="29" spans="1:15" x14ac:dyDescent="0.25">
      <c r="A29" t="s">
        <v>58</v>
      </c>
    </row>
    <row r="30" spans="1:15" x14ac:dyDescent="0.25">
      <c r="A30">
        <v>1927</v>
      </c>
      <c r="B30" t="s">
        <v>56</v>
      </c>
      <c r="C30" s="3">
        <v>5000</v>
      </c>
      <c r="D30">
        <v>0</v>
      </c>
      <c r="E30">
        <v>0</v>
      </c>
    </row>
    <row r="31" spans="1:15" x14ac:dyDescent="0.25">
      <c r="A31">
        <v>1929</v>
      </c>
      <c r="B31" t="s">
        <v>56</v>
      </c>
      <c r="C31" s="3">
        <v>5369</v>
      </c>
      <c r="D31">
        <v>11</v>
      </c>
      <c r="E31">
        <v>9</v>
      </c>
    </row>
    <row r="32" spans="1:15" x14ac:dyDescent="0.25">
      <c r="A32">
        <v>1931</v>
      </c>
      <c r="B32" t="s">
        <v>56</v>
      </c>
      <c r="C32" s="3">
        <v>2679</v>
      </c>
      <c r="D32">
        <v>3</v>
      </c>
      <c r="E32">
        <v>1</v>
      </c>
    </row>
    <row r="33" spans="1:15" x14ac:dyDescent="0.25">
      <c r="C33" s="12">
        <f>SUM(C30:C32)+INT((SUM(D30:D32)+INT(SUM(E30:E32)/12))/20)</f>
        <v>13048</v>
      </c>
      <c r="D33" s="12">
        <f>MOD(SUM(D30:D32)+INT(SUM(E30:E32)/12),20)</f>
        <v>14</v>
      </c>
      <c r="E33" s="12">
        <f>MOD(SUM(E30:E32),12)</f>
        <v>10</v>
      </c>
    </row>
    <row r="35" spans="1:15" x14ac:dyDescent="0.25">
      <c r="A35" t="s">
        <v>21</v>
      </c>
    </row>
    <row r="36" spans="1:15" x14ac:dyDescent="0.25">
      <c r="A36">
        <v>1923</v>
      </c>
      <c r="C36" s="3">
        <v>5000</v>
      </c>
    </row>
    <row r="37" spans="1:15" x14ac:dyDescent="0.25">
      <c r="A37">
        <v>1926</v>
      </c>
      <c r="H37" t="s">
        <v>56</v>
      </c>
      <c r="I37" s="3">
        <v>10000</v>
      </c>
      <c r="J37">
        <v>0</v>
      </c>
      <c r="K37">
        <v>0</v>
      </c>
    </row>
    <row r="38" spans="1:15" ht="15.75" thickBot="1" x14ac:dyDescent="0.3">
      <c r="A38">
        <v>1938</v>
      </c>
      <c r="B38" t="s">
        <v>70</v>
      </c>
      <c r="C38" s="3">
        <v>400</v>
      </c>
      <c r="H38" t="s">
        <v>63</v>
      </c>
      <c r="I38" s="3">
        <v>625</v>
      </c>
      <c r="J38">
        <v>0</v>
      </c>
      <c r="K38">
        <v>0</v>
      </c>
    </row>
    <row r="39" spans="1:15" ht="15.75" thickTop="1" x14ac:dyDescent="0.25">
      <c r="C39" s="12">
        <f>SUM(C35:C38)+INT((SUM(D35:D38)+INT(SUM(E35:E38)/12))/20)</f>
        <v>5400</v>
      </c>
      <c r="D39" s="12">
        <f>MOD(SUM(D35:D38)+INT(SUM(E35:E38)/12),20)</f>
        <v>0</v>
      </c>
      <c r="E39" s="12">
        <f>MOD(SUM(E35:E38),12)</f>
        <v>0</v>
      </c>
      <c r="I39" s="12">
        <f>SUM(I35:I38)+INT((SUM(J35:J38)+INT(SUM(K35:K38)/12))/20)</f>
        <v>10625</v>
      </c>
      <c r="J39" s="12">
        <f>MOD(SUM(J35:J38)+INT(SUM(K35:K38)/12),20)</f>
        <v>0</v>
      </c>
      <c r="K39" s="12">
        <f>MOD(SUM(K35:K38),12)</f>
        <v>0</v>
      </c>
      <c r="M39" s="17">
        <f>SUM(C39+I39)+INT((SUM(D39+J39)+INT(SUM(E39+K39)/12))/20)</f>
        <v>16025</v>
      </c>
      <c r="N39" s="17">
        <f>MOD(SUM(D39+J39)+INT(SUM(E39+K39)/12),20)</f>
        <v>0</v>
      </c>
      <c r="O39" s="17">
        <f>MOD(SUM(E39+K39),12)</f>
        <v>0</v>
      </c>
    </row>
  </sheetData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Foundation Funds BS</vt:lpstr>
      <vt:lpstr>Endowment Funds BS</vt:lpstr>
      <vt:lpstr>Endowment I&amp;E</vt:lpstr>
      <vt:lpstr>Current account</vt:lpstr>
      <vt:lpstr>Gifts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2020-11-30T08:52:42Z</cp:lastPrinted>
  <dcterms:created xsi:type="dcterms:W3CDTF">2020-11-12T22:36:01Z</dcterms:created>
  <dcterms:modified xsi:type="dcterms:W3CDTF">2020-12-05T13:45:34Z</dcterms:modified>
</cp:coreProperties>
</file>